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randmarkca-my.sharepoint.com/personal/rahuldrolia_grandmarkca_com/Documents/Rahul Drolia/IRP/Archis Enterprises (India) Private Limited/Claims/"/>
    </mc:Choice>
  </mc:AlternateContent>
  <xr:revisionPtr revIDLastSave="18" documentId="11_43D7AC2A7C06245E7A897C2979672D30480C8AE9" xr6:coauthVersionLast="47" xr6:coauthVersionMax="47" xr10:uidLastSave="{53687241-D7BB-4E84-B4A9-EF932BED9A6B}"/>
  <bookViews>
    <workbookView xWindow="-120" yWindow="-120" windowWidth="20730" windowHeight="11040" tabRatio="663" firstSheet="1" activeTab="8" xr2:uid="{00000000-000D-0000-FFFF-FFFF00000000}"/>
  </bookViews>
  <sheets>
    <sheet name="All creditors data" sheetId="1" state="hidden" r:id="rId1"/>
    <sheet name="Annx" sheetId="12" r:id="rId2"/>
    <sheet name="Ann 1" sheetId="11" r:id="rId3"/>
    <sheet name="Ann 2" sheetId="10" r:id="rId4"/>
    <sheet name="Ann 3" sheetId="9" r:id="rId5"/>
    <sheet name="Ann 4" sheetId="8" r:id="rId6"/>
    <sheet name="Ann 5" sheetId="7" r:id="rId7"/>
    <sheet name="Ann 6" sheetId="6" r:id="rId8"/>
    <sheet name="ANN 7" sheetId="5" r:id="rId9"/>
    <sheet name="ANN 8" sheetId="4" r:id="rId10"/>
    <sheet name="ANN 9" sheetId="3" r:id="rId11"/>
    <sheet name="BOOKS" sheetId="18" r:id="rId12"/>
    <sheet name="status" sheetId="14" r:id="rId13"/>
    <sheet name=" working" sheetId="13" r:id="rId14"/>
  </sheets>
  <definedNames>
    <definedName name="_xlnm._FilterDatabase" localSheetId="0" hidden="1">'All creditors data'!$A$2:$AA$12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2" l="1"/>
  <c r="I13" i="12"/>
  <c r="H13" i="12"/>
  <c r="G13" i="12"/>
  <c r="F13" i="12"/>
  <c r="D13" i="12"/>
  <c r="F9" i="5"/>
  <c r="G9" i="5"/>
  <c r="H9" i="5"/>
  <c r="I9" i="5"/>
  <c r="J9" i="5"/>
  <c r="K9" i="5"/>
  <c r="L9" i="5"/>
  <c r="M9" i="5"/>
  <c r="E9" i="5"/>
  <c r="I7" i="5"/>
  <c r="O57" i="11"/>
  <c r="N57" i="11"/>
  <c r="M57" i="11"/>
  <c r="L57" i="11"/>
  <c r="F57" i="11"/>
  <c r="E57" i="11"/>
  <c r="K15" i="12" l="1"/>
  <c r="K12" i="12"/>
  <c r="K11" i="12"/>
  <c r="K9" i="12"/>
  <c r="K8" i="12"/>
  <c r="K7" i="12"/>
  <c r="I14" i="12"/>
  <c r="C16" i="12" l="1"/>
  <c r="E16" i="12"/>
  <c r="H16" i="12"/>
  <c r="O8" i="4" l="1"/>
  <c r="N8" i="4"/>
  <c r="M8" i="4"/>
  <c r="L8" i="4"/>
  <c r="D14" i="12"/>
  <c r="F8" i="4"/>
  <c r="I9" i="12"/>
  <c r="D9" i="12" l="1"/>
  <c r="A2" i="5" l="1"/>
  <c r="D16" i="12"/>
  <c r="F16" i="12" l="1"/>
  <c r="G4" i="14" l="1"/>
  <c r="F4" i="14"/>
  <c r="D3" i="14"/>
  <c r="I15" i="12"/>
  <c r="I12" i="12"/>
  <c r="I11" i="12"/>
  <c r="I10" i="12"/>
  <c r="I8" i="12"/>
  <c r="I7" i="12"/>
  <c r="G16" i="12" l="1"/>
  <c r="G21" i="18"/>
  <c r="H21" i="18" l="1"/>
  <c r="E2" i="14" l="1"/>
  <c r="D2" i="14"/>
  <c r="D4" i="14" s="1"/>
  <c r="A2" i="10"/>
  <c r="E3" i="14" l="1"/>
  <c r="E4" i="14" s="1"/>
  <c r="F21" i="18" l="1"/>
  <c r="I21" i="18"/>
  <c r="A2" i="4"/>
  <c r="A2" i="11"/>
  <c r="A2" i="3" l="1"/>
  <c r="A2" i="6"/>
  <c r="A2" i="7"/>
  <c r="A2" i="8"/>
  <c r="A2" i="9"/>
  <c r="I16" i="12"/>
  <c r="Y13" i="1" l="1"/>
  <c r="X13" i="1"/>
  <c r="W13" i="1"/>
  <c r="L13" i="1"/>
  <c r="M13" i="1"/>
  <c r="K13" i="1" l="1"/>
</calcChain>
</file>

<file path=xl/sharedStrings.xml><?xml version="1.0" encoding="utf-8"?>
<sst xmlns="http://schemas.openxmlformats.org/spreadsheetml/2006/main" count="488" uniqueCount="151">
  <si>
    <t>sr</t>
  </si>
  <si>
    <t>NAME</t>
  </si>
  <si>
    <t>Proof</t>
  </si>
  <si>
    <t>AMOUNT</t>
  </si>
  <si>
    <t>REMARKS</t>
  </si>
  <si>
    <t>Email</t>
  </si>
  <si>
    <t>H</t>
  </si>
  <si>
    <t>S</t>
  </si>
  <si>
    <t>FORM</t>
  </si>
  <si>
    <t>HC DATE</t>
  </si>
  <si>
    <t>SC Date</t>
  </si>
  <si>
    <t>Phone No</t>
  </si>
  <si>
    <t>Bank</t>
  </si>
  <si>
    <t>AR</t>
  </si>
  <si>
    <t>A/C</t>
  </si>
  <si>
    <t>IFSC</t>
  </si>
  <si>
    <t>As per Books</t>
  </si>
  <si>
    <t>Address</t>
  </si>
  <si>
    <t>status</t>
  </si>
  <si>
    <t>Flat No.</t>
  </si>
  <si>
    <t>res</t>
  </si>
  <si>
    <t>Principal claimed</t>
  </si>
  <si>
    <t>Interest claimed</t>
  </si>
  <si>
    <t>Principal Admitted</t>
  </si>
  <si>
    <t>Interest Admitted</t>
  </si>
  <si>
    <t>Total Admitted</t>
  </si>
  <si>
    <t>Rejected / Not Admitted</t>
  </si>
  <si>
    <t>remarks of RKT</t>
  </si>
  <si>
    <t>Annexure – 9</t>
  </si>
  <si>
    <t>List of other creditors (Other than financial creditors and operational creditors)</t>
  </si>
  <si>
    <t>Name of creditor</t>
  </si>
  <si>
    <t>Identification No.</t>
  </si>
  <si>
    <t>Details of claim received</t>
  </si>
  <si>
    <t>Details of claim admitted</t>
  </si>
  <si>
    <t>Amount of any mutual dues, that may be set- 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</si>
  <si>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</si>
  <si>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</si>
  <si>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</si>
  <si>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</si>
  <si>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</si>
  <si>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</si>
  <si>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</si>
  <si>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</si>
  <si>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Annexure – 8</t>
  </si>
  <si>
    <t>List of operational creditors (Other than Workmen and Employees and Government Dues)</t>
  </si>
  <si>
    <t>Amount of contingent claim</t>
  </si>
  <si>
    <t>Amount of claim under verification</t>
  </si>
  <si>
    <t>% of voting share in CoC</t>
  </si>
  <si>
    <t>Annexure – 7</t>
  </si>
  <si>
    <t>List of operational creditors (Government dues)</t>
  </si>
  <si>
    <t>Details of Claimant</t>
  </si>
  <si>
    <t>Annexure – 6</t>
  </si>
  <si>
    <t>List of operational creditors (Employees)</t>
  </si>
  <si>
    <t>Name of authorised representative, if any</t>
  </si>
  <si>
    <t>Annexure – 5</t>
  </si>
  <si>
    <t>List of operational creditors (Workmen)</t>
  </si>
  <si>
    <t>Name of work man</t>
  </si>
  <si>
    <t>Annexure – 4</t>
  </si>
  <si>
    <t>List of unsecured financial creditors (other than financial creditors belonging to any class of creditors)</t>
  </si>
  <si>
    <t>(Amount in ₹)</t>
  </si>
  <si>
    <t>Annexure – 3</t>
  </si>
  <si>
    <t>List of secured financial creditors (other than financial creditors belonging to any class of creditors)</t>
  </si>
  <si>
    <t>Annexure-2</t>
  </si>
  <si>
    <t>List of unsecured financial creditors belonging to any class of creditors</t>
  </si>
  <si>
    <t>Annexure-1</t>
  </si>
  <si>
    <t>List of secured financial creditors belonging to any class of creditors</t>
  </si>
  <si>
    <t>Annexure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</si>
  <si>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</si>
  <si>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</si>
  <si>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</si>
  <si>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</si>
  <si>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</si>
  <si>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</si>
  <si>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</si>
  <si>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No. of claims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</si>
  <si>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</si>
  <si>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</si>
  <si>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</si>
  <si>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</si>
  <si>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</si>
  <si>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</si>
  <si>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</si>
  <si>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andEmployees and Government Dues)</t>
  </si>
  <si>
    <t>Total</t>
  </si>
  <si>
    <t>Filing under clause (ca) of sub-regulation (2) of regulation 13 the IBBI
(Insolvency Resolution Process for Corporate Persons) Regulations, 2016</t>
  </si>
  <si>
    <t>Other creditors, if any, (other than financial creditors and operational creditors)</t>
  </si>
  <si>
    <t>Amount of claims admitted</t>
  </si>
  <si>
    <t>Amount of claims received</t>
  </si>
  <si>
    <t>Amount covered by security interest</t>
  </si>
  <si>
    <t>Status</t>
  </si>
  <si>
    <t>% voting share in CoC, if applicable</t>
  </si>
  <si>
    <t>Amount of any mutual dues, that may be set-off</t>
  </si>
  <si>
    <t>Department</t>
  </si>
  <si>
    <t>Government</t>
  </si>
  <si>
    <t>Amount of mutual dues, that may be set-off</t>
  </si>
  <si>
    <t>% of voting share in CoC, if applicable</t>
  </si>
  <si>
    <t>Name of employee</t>
  </si>
  <si>
    <t>Amount of any mutual dues, that may be set - off</t>
  </si>
  <si>
    <t>No</t>
  </si>
  <si>
    <t>Sr. No.</t>
  </si>
  <si>
    <t>NIL</t>
  </si>
  <si>
    <t>Provisionally Accepted</t>
  </si>
  <si>
    <t>OC-1</t>
  </si>
  <si>
    <t>OC-2</t>
  </si>
  <si>
    <t>OC-3</t>
  </si>
  <si>
    <t>OC-4</t>
  </si>
  <si>
    <t>FC-1</t>
  </si>
  <si>
    <t xml:space="preserve"> </t>
  </si>
  <si>
    <t>Annex</t>
  </si>
  <si>
    <t>Received</t>
  </si>
  <si>
    <t>Admited</t>
  </si>
  <si>
    <t>Name of Party</t>
  </si>
  <si>
    <t>Phone No.</t>
  </si>
  <si>
    <t>Name of Person</t>
  </si>
  <si>
    <t>Soft copy
 Received</t>
  </si>
  <si>
    <t>Hard Copy 
received</t>
  </si>
  <si>
    <t>Email 
confirmation 
sent on</t>
  </si>
  <si>
    <t>Sr.</t>
  </si>
  <si>
    <t>Don’t change it; control no.</t>
  </si>
  <si>
    <t>party</t>
  </si>
  <si>
    <t>date</t>
  </si>
  <si>
    <t>claimed</t>
  </si>
  <si>
    <t>accepted</t>
  </si>
  <si>
    <t>as per books</t>
  </si>
  <si>
    <t>rakesh remark</t>
  </si>
  <si>
    <t>Name of 
creditor</t>
  </si>
  <si>
    <t>Amount
claimed</t>
  </si>
  <si>
    <t>Amount of 
claim admitted</t>
  </si>
  <si>
    <t>Name of creditors</t>
  </si>
  <si>
    <t>Principal</t>
  </si>
  <si>
    <t>Interest</t>
  </si>
  <si>
    <t>Amount claimed (P) As per Form B</t>
  </si>
  <si>
    <t>Total Claim accepted</t>
  </si>
  <si>
    <t>Books of Niksan</t>
  </si>
  <si>
    <t>Claimed</t>
  </si>
  <si>
    <t>Accepted</t>
  </si>
  <si>
    <t>Mail 9-2-23</t>
  </si>
  <si>
    <t xml:space="preserve"> OC</t>
  </si>
  <si>
    <t>Principle</t>
  </si>
  <si>
    <t>ufc1</t>
  </si>
  <si>
    <t>Yes</t>
  </si>
  <si>
    <t xml:space="preserve">Secured Financial Creditors </t>
  </si>
  <si>
    <t>Co.</t>
  </si>
  <si>
    <t>claim</t>
  </si>
  <si>
    <t>Canara Bank</t>
  </si>
  <si>
    <t>Sonal Enterprises Private Limited</t>
  </si>
  <si>
    <t>Supply of Goods &amp; Services</t>
  </si>
  <si>
    <t>Name of the corporate debtor: Archis Enterprises (India) Private Limited; Date of commencement of CIRP: 12-03-2024; List of creditors as on: 04-04-2024</t>
  </si>
  <si>
    <t xml:space="preserve">Employees’ State Insurance Corporation, Sub Regional Office Pune </t>
  </si>
  <si>
    <t>Government Dues</t>
  </si>
  <si>
    <t xml:space="preserve">Employees’ Provident Fund Organisation, Regional Office, Pune-II, Akurdi,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</si>
</sst>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4" fillId="0" borderId="1" xfId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64" fontId="0" fillId="0" borderId="1" xfId="1" applyFont="1" applyFill="1" applyBorder="1" applyAlignment="1">
      <alignment vertical="top" wrapText="1"/>
    </xf>
    <xf numFmtId="0" fontId="3" fillId="0" borderId="1" xfId="2" applyFill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164" fontId="0" fillId="0" borderId="0" xfId="1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164" fontId="0" fillId="0" borderId="0" xfId="1" applyFont="1"/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165" fontId="8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1" xfId="1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164" fontId="0" fillId="0" borderId="0" xfId="1" applyFont="1" applyAlignment="1">
      <alignment vertical="center"/>
    </xf>
    <xf numFmtId="165" fontId="0" fillId="0" borderId="0" xfId="0" applyNumberFormat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3" fillId="0" borderId="1" xfId="2" applyBorder="1" applyAlignment="1">
      <alignment wrapText="1"/>
    </xf>
    <xf numFmtId="0" fontId="3" fillId="0" borderId="1" xfId="2" applyBorder="1"/>
    <xf numFmtId="165" fontId="0" fillId="0" borderId="0" xfId="0" applyNumberFormat="1" applyAlignment="1">
      <alignment horizontal="left" vertical="top" wrapText="1"/>
    </xf>
    <xf numFmtId="1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65" fontId="8" fillId="0" borderId="1" xfId="1" applyNumberFormat="1" applyFont="1" applyBorder="1" applyAlignment="1">
      <alignment vertical="top"/>
    </xf>
    <xf numFmtId="165" fontId="8" fillId="0" borderId="1" xfId="4" applyNumberFormat="1" applyFont="1" applyBorder="1" applyAlignment="1">
      <alignment vertical="top" wrapText="1"/>
    </xf>
    <xf numFmtId="165" fontId="8" fillId="0" borderId="1" xfId="4" applyNumberFormat="1" applyFont="1" applyBorder="1" applyAlignment="1">
      <alignment vertical="top"/>
    </xf>
    <xf numFmtId="165" fontId="8" fillId="0" borderId="1" xfId="4" applyNumberFormat="1" applyFont="1" applyFill="1" applyBorder="1" applyAlignment="1">
      <alignment vertical="top" wrapText="1"/>
    </xf>
    <xf numFmtId="0" fontId="9" fillId="0" borderId="1" xfId="3" applyFont="1" applyBorder="1" applyAlignment="1">
      <alignment vertical="top" wrapText="1"/>
    </xf>
    <xf numFmtId="0" fontId="8" fillId="0" borderId="1" xfId="3" applyFont="1" applyBorder="1" applyAlignment="1">
      <alignment vertical="top" wrapText="1"/>
    </xf>
    <xf numFmtId="165" fontId="9" fillId="0" borderId="1" xfId="4" applyNumberFormat="1" applyFont="1" applyBorder="1" applyAlignment="1">
      <alignment vertical="top" wrapText="1"/>
    </xf>
    <xf numFmtId="0" fontId="9" fillId="0" borderId="0" xfId="3" applyFont="1"/>
    <xf numFmtId="0" fontId="8" fillId="0" borderId="0" xfId="3" applyFont="1"/>
    <xf numFmtId="0" fontId="8" fillId="0" borderId="1" xfId="3" applyFont="1" applyBorder="1"/>
    <xf numFmtId="0" fontId="9" fillId="0" borderId="1" xfId="3" applyFont="1" applyBorder="1"/>
    <xf numFmtId="164" fontId="8" fillId="0" borderId="0" xfId="1" applyFont="1"/>
    <xf numFmtId="0" fontId="8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/>
    <xf numFmtId="0" fontId="15" fillId="0" borderId="1" xfId="0" applyFont="1" applyBorder="1"/>
    <xf numFmtId="0" fontId="11" fillId="2" borderId="1" xfId="0" applyFont="1" applyFill="1" applyBorder="1" applyAlignment="1">
      <alignment horizontal="left" vertical="center" wrapText="1"/>
    </xf>
    <xf numFmtId="164" fontId="11" fillId="2" borderId="1" xfId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164" fontId="0" fillId="0" borderId="1" xfId="1" applyFont="1" applyBorder="1" applyAlignment="1">
      <alignment horizontal="right"/>
    </xf>
    <xf numFmtId="0" fontId="14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1" xfId="1" applyFont="1" applyBorder="1"/>
    <xf numFmtId="0" fontId="0" fillId="0" borderId="8" xfId="0" applyBorder="1"/>
    <xf numFmtId="0" fontId="0" fillId="0" borderId="9" xfId="0" applyBorder="1"/>
    <xf numFmtId="4" fontId="0" fillId="0" borderId="0" xfId="0" applyNumberFormat="1"/>
    <xf numFmtId="0" fontId="0" fillId="0" borderId="1" xfId="0" applyBorder="1" applyAlignment="1">
      <alignment vertical="center"/>
    </xf>
    <xf numFmtId="164" fontId="9" fillId="0" borderId="1" xfId="1" applyFont="1" applyBorder="1"/>
    <xf numFmtId="164" fontId="8" fillId="0" borderId="1" xfId="1" applyFont="1" applyFill="1" applyBorder="1" applyAlignment="1">
      <alignment horizontal="right" vertical="top"/>
    </xf>
    <xf numFmtId="164" fontId="8" fillId="0" borderId="1" xfId="1" applyFont="1" applyBorder="1" applyAlignment="1">
      <alignment horizontal="right" vertical="top"/>
    </xf>
    <xf numFmtId="166" fontId="8" fillId="0" borderId="1" xfId="3" applyNumberFormat="1" applyFont="1" applyBorder="1"/>
    <xf numFmtId="14" fontId="9" fillId="0" borderId="1" xfId="3" applyNumberFormat="1" applyFont="1" applyBorder="1"/>
    <xf numFmtId="14" fontId="8" fillId="0" borderId="1" xfId="3" applyNumberFormat="1" applyFont="1" applyBorder="1" applyAlignment="1">
      <alignment vertical="top" wrapText="1"/>
    </xf>
    <xf numFmtId="14" fontId="8" fillId="0" borderId="0" xfId="3" applyNumberFormat="1" applyFont="1"/>
    <xf numFmtId="164" fontId="0" fillId="0" borderId="3" xfId="1" applyFont="1" applyBorder="1" applyAlignment="1">
      <alignment horizontal="right"/>
    </xf>
    <xf numFmtId="165" fontId="8" fillId="0" borderId="1" xfId="4" applyNumberFormat="1" applyFont="1" applyFill="1" applyBorder="1" applyAlignment="1">
      <alignment vertical="top"/>
    </xf>
    <xf numFmtId="165" fontId="17" fillId="0" borderId="1" xfId="1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1" xfId="1" applyFont="1" applyBorder="1" applyAlignment="1">
      <alignment vertical="top" wrapText="1"/>
    </xf>
    <xf numFmtId="165" fontId="0" fillId="0" borderId="0" xfId="1" applyNumberFormat="1" applyFont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5" fontId="11" fillId="0" borderId="1" xfId="0" applyNumberFormat="1" applyFont="1" applyBorder="1" applyAlignment="1">
      <alignment horizontal="center" wrapText="1"/>
    </xf>
    <xf numFmtId="165" fontId="8" fillId="0" borderId="0" xfId="0" applyNumberFormat="1" applyFont="1" applyAlignment="1">
      <alignment wrapText="1"/>
    </xf>
    <xf numFmtId="165" fontId="8" fillId="0" borderId="0" xfId="1" applyNumberFormat="1" applyFont="1" applyAlignment="1">
      <alignment wrapText="1"/>
    </xf>
    <xf numFmtId="0" fontId="8" fillId="0" borderId="0" xfId="0" applyFont="1" applyAlignment="1">
      <alignment horizontal="left" wrapText="1"/>
    </xf>
    <xf numFmtId="164" fontId="0" fillId="0" borderId="1" xfId="1" applyFont="1" applyFill="1" applyBorder="1" applyAlignment="1">
      <alignment horizontal="right"/>
    </xf>
    <xf numFmtId="164" fontId="0" fillId="0" borderId="3" xfId="1" applyFont="1" applyFill="1" applyBorder="1" applyAlignment="1">
      <alignment horizontal="right"/>
    </xf>
    <xf numFmtId="164" fontId="0" fillId="0" borderId="0" xfId="1" applyFont="1" applyFill="1"/>
    <xf numFmtId="164" fontId="0" fillId="0" borderId="0" xfId="1" applyFont="1" applyBorder="1" applyAlignment="1">
      <alignment horizontal="left"/>
    </xf>
    <xf numFmtId="164" fontId="8" fillId="0" borderId="1" xfId="1" applyFont="1" applyBorder="1"/>
    <xf numFmtId="0" fontId="12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165" fontId="0" fillId="0" borderId="0" xfId="1" applyNumberFormat="1" applyFont="1" applyBorder="1" applyAlignment="1">
      <alignment vertical="top" wrapText="1"/>
    </xf>
    <xf numFmtId="164" fontId="0" fillId="0" borderId="0" xfId="1" applyFont="1" applyBorder="1" applyAlignment="1">
      <alignment vertical="top" wrapText="1"/>
    </xf>
    <xf numFmtId="165" fontId="16" fillId="0" borderId="0" xfId="1" applyNumberFormat="1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165" fontId="17" fillId="0" borderId="1" xfId="1" applyNumberFormat="1" applyFont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165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10" fillId="0" borderId="0" xfId="1" applyNumberFormat="1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1" applyFont="1" applyFill="1" applyBorder="1" applyAlignment="1">
      <alignment horizontal="left" vertical="center" wrapText="1"/>
    </xf>
  </cellXfs>
  <cellStyles count="5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 2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3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6" sqref="D6"/>
    </sheetView>
  </sheetViews>
  <sheetFormatPr defaultColWidth="9.140625" defaultRowHeight="15" x14ac:dyDescent="0.25"/>
  <cols>
    <col min="1" max="1" width="3.140625" style="3" bestFit="1" customWidth="1"/>
    <col min="2" max="2" width="8.5703125" style="3" bestFit="1" customWidth="1"/>
    <col min="3" max="3" width="7.7109375" style="3" bestFit="1" customWidth="1"/>
    <col min="4" max="4" width="2.28515625" style="3" bestFit="1" customWidth="1"/>
    <col min="5" max="5" width="2.140625" style="3" bestFit="1" customWidth="1"/>
    <col min="6" max="6" width="3.7109375" style="3" bestFit="1" customWidth="1"/>
    <col min="7" max="7" width="6.5703125" style="3" bestFit="1" customWidth="1"/>
    <col min="8" max="8" width="7.85546875" style="3" bestFit="1" customWidth="1"/>
    <col min="9" max="9" width="8.140625" style="3" bestFit="1" customWidth="1"/>
    <col min="10" max="10" width="5.85546875" style="3" bestFit="1" customWidth="1"/>
    <col min="11" max="11" width="9.85546875" style="10" bestFit="1" customWidth="1"/>
    <col min="12" max="12" width="16.7109375" style="10" bestFit="1" customWidth="1"/>
    <col min="13" max="13" width="16" style="10" bestFit="1" customWidth="1"/>
    <col min="14" max="14" width="5.85546875" style="3" bestFit="1" customWidth="1"/>
    <col min="15" max="15" width="9.7109375" style="3" bestFit="1" customWidth="1"/>
    <col min="16" max="16" width="6.42578125" style="3" bestFit="1" customWidth="1"/>
    <col min="17" max="17" width="9.5703125" style="3" bestFit="1" customWidth="1"/>
    <col min="18" max="18" width="3.5703125" style="3" bestFit="1" customWidth="1"/>
    <col min="19" max="19" width="5.28515625" style="3" bestFit="1" customWidth="1"/>
    <col min="20" max="20" width="4.28515625" style="3" bestFit="1" customWidth="1"/>
    <col min="21" max="21" width="4.7109375" style="3" bestFit="1" customWidth="1"/>
    <col min="22" max="22" width="23.140625" style="3" bestFit="1" customWidth="1"/>
    <col min="23" max="23" width="18.28515625" style="10" bestFit="1" customWidth="1"/>
    <col min="24" max="24" width="17.5703125" style="10" bestFit="1" customWidth="1"/>
    <col min="25" max="25" width="14.85546875" style="10" bestFit="1" customWidth="1"/>
    <col min="26" max="26" width="6.7109375" style="10" bestFit="1" customWidth="1"/>
    <col min="27" max="27" width="12.28515625" style="3" bestFit="1" customWidth="1"/>
    <col min="28" max="28" width="8.140625" style="3" bestFit="1" customWidth="1"/>
    <col min="29" max="16384" width="9.140625" style="3"/>
  </cols>
  <sheetData>
    <row r="2" spans="1:28" s="5" customFormat="1" ht="30" x14ac:dyDescent="0.25">
      <c r="A2" s="1" t="s">
        <v>0</v>
      </c>
      <c r="B2" s="1" t="s">
        <v>9</v>
      </c>
      <c r="C2" s="1" t="s">
        <v>10</v>
      </c>
      <c r="D2" s="1" t="s">
        <v>6</v>
      </c>
      <c r="E2" s="1" t="s">
        <v>7</v>
      </c>
      <c r="F2" s="1" t="s">
        <v>20</v>
      </c>
      <c r="G2" s="1" t="s">
        <v>1</v>
      </c>
      <c r="H2" s="1" t="s">
        <v>19</v>
      </c>
      <c r="I2" s="1" t="s">
        <v>17</v>
      </c>
      <c r="J2" s="1" t="s">
        <v>2</v>
      </c>
      <c r="K2" s="4" t="s">
        <v>3</v>
      </c>
      <c r="L2" s="4" t="s">
        <v>21</v>
      </c>
      <c r="M2" s="4" t="s">
        <v>22</v>
      </c>
      <c r="N2" s="1" t="s">
        <v>5</v>
      </c>
      <c r="O2" s="1" t="s">
        <v>11</v>
      </c>
      <c r="P2" s="1" t="s">
        <v>8</v>
      </c>
      <c r="Q2" s="1" t="s">
        <v>4</v>
      </c>
      <c r="R2" s="1" t="s">
        <v>13</v>
      </c>
      <c r="S2" s="1" t="s">
        <v>12</v>
      </c>
      <c r="T2" s="1" t="s">
        <v>14</v>
      </c>
      <c r="U2" s="1" t="s">
        <v>15</v>
      </c>
      <c r="V2" s="1" t="s">
        <v>26</v>
      </c>
      <c r="W2" s="4" t="s">
        <v>23</v>
      </c>
      <c r="X2" s="4" t="s">
        <v>24</v>
      </c>
      <c r="Y2" s="4" t="s">
        <v>25</v>
      </c>
      <c r="Z2" s="4" t="s">
        <v>18</v>
      </c>
      <c r="AA2" s="1" t="s">
        <v>16</v>
      </c>
      <c r="AB2" s="1" t="s">
        <v>27</v>
      </c>
    </row>
    <row r="3" spans="1:28" x14ac:dyDescent="0.25">
      <c r="A3" s="2">
        <v>1</v>
      </c>
      <c r="B3" s="6"/>
      <c r="C3" s="6"/>
      <c r="D3" s="2"/>
      <c r="E3" s="2"/>
      <c r="F3" s="2"/>
      <c r="G3" s="2"/>
      <c r="H3" s="2"/>
      <c r="I3" s="2"/>
      <c r="J3" s="2"/>
      <c r="K3" s="7"/>
      <c r="L3" s="7"/>
      <c r="M3" s="7"/>
      <c r="N3" s="8"/>
      <c r="O3" s="2"/>
      <c r="P3" s="2"/>
      <c r="Q3" s="2"/>
      <c r="R3" s="2"/>
      <c r="S3" s="2"/>
      <c r="T3" s="9"/>
      <c r="U3" s="2"/>
      <c r="V3" s="2"/>
      <c r="W3" s="7"/>
      <c r="X3" s="7"/>
      <c r="Y3" s="7"/>
      <c r="Z3" s="7"/>
      <c r="AA3" s="2"/>
      <c r="AB3" s="2"/>
    </row>
    <row r="4" spans="1:28" x14ac:dyDescent="0.25">
      <c r="A4" s="2">
        <v>2</v>
      </c>
      <c r="B4" s="6"/>
      <c r="C4" s="6"/>
      <c r="D4" s="2"/>
      <c r="E4" s="2"/>
      <c r="F4" s="2"/>
      <c r="G4" s="2"/>
      <c r="H4" s="2"/>
      <c r="I4" s="2"/>
      <c r="J4" s="2"/>
      <c r="K4" s="7"/>
      <c r="L4" s="7"/>
      <c r="M4" s="7"/>
      <c r="N4" s="8"/>
      <c r="O4" s="2"/>
      <c r="P4" s="2"/>
      <c r="Q4" s="2"/>
      <c r="R4" s="2"/>
      <c r="S4" s="2"/>
      <c r="T4" s="9"/>
      <c r="U4" s="2"/>
      <c r="V4" s="2"/>
      <c r="W4" s="7"/>
      <c r="X4" s="7"/>
      <c r="Y4" s="7"/>
      <c r="Z4" s="7"/>
      <c r="AA4" s="2"/>
      <c r="AB4" s="2"/>
    </row>
    <row r="5" spans="1:28" x14ac:dyDescent="0.25">
      <c r="A5" s="2">
        <v>3</v>
      </c>
      <c r="B5" s="6"/>
      <c r="C5" s="6"/>
      <c r="D5" s="2"/>
      <c r="E5" s="2"/>
      <c r="F5" s="2"/>
      <c r="G5" s="2"/>
      <c r="H5" s="2"/>
      <c r="I5" s="2"/>
      <c r="J5" s="2"/>
      <c r="K5" s="7"/>
      <c r="L5" s="7"/>
      <c r="M5" s="7"/>
      <c r="N5" s="8"/>
      <c r="O5" s="2"/>
      <c r="P5" s="2"/>
      <c r="Q5" s="2"/>
      <c r="R5" s="2"/>
      <c r="S5" s="2"/>
      <c r="T5" s="9"/>
      <c r="U5" s="2"/>
      <c r="V5" s="2"/>
      <c r="W5" s="7"/>
      <c r="X5" s="7"/>
      <c r="Y5" s="7"/>
      <c r="Z5" s="7"/>
      <c r="AA5" s="2"/>
      <c r="AB5" s="2"/>
    </row>
    <row r="6" spans="1:28" x14ac:dyDescent="0.25">
      <c r="A6" s="2">
        <v>4</v>
      </c>
      <c r="B6" s="2"/>
      <c r="C6" s="6"/>
      <c r="D6" s="2"/>
      <c r="E6" s="2"/>
      <c r="F6" s="2"/>
      <c r="G6" s="2"/>
      <c r="I6" s="2"/>
      <c r="J6" s="2"/>
      <c r="K6" s="7"/>
      <c r="L6" s="7"/>
      <c r="M6" s="7"/>
      <c r="N6" s="8"/>
      <c r="O6" s="2"/>
      <c r="P6" s="2"/>
      <c r="Q6" s="2"/>
      <c r="R6" s="2"/>
      <c r="S6" s="2"/>
      <c r="T6" s="2"/>
      <c r="U6" s="2"/>
      <c r="V6" s="2"/>
      <c r="W6" s="7"/>
      <c r="X6" s="7"/>
      <c r="Y6" s="7"/>
      <c r="Z6" s="7"/>
      <c r="AA6" s="2"/>
      <c r="AB6" s="2"/>
    </row>
    <row r="7" spans="1:28" x14ac:dyDescent="0.25">
      <c r="A7" s="2">
        <v>5</v>
      </c>
      <c r="B7" s="6"/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2"/>
      <c r="O7" s="2"/>
      <c r="P7" s="2"/>
      <c r="Q7" s="2"/>
      <c r="R7" s="2"/>
      <c r="S7" s="2"/>
      <c r="T7" s="2"/>
      <c r="U7" s="2"/>
      <c r="V7" s="2"/>
      <c r="W7" s="7"/>
      <c r="X7" s="7"/>
      <c r="Y7" s="7"/>
      <c r="Z7" s="7"/>
      <c r="AA7" s="2"/>
      <c r="AB7" s="2"/>
    </row>
    <row r="8" spans="1:28" x14ac:dyDescent="0.25">
      <c r="A8" s="2">
        <v>6</v>
      </c>
      <c r="B8" s="6"/>
      <c r="C8" s="2"/>
      <c r="D8" s="2"/>
      <c r="E8" s="2"/>
      <c r="F8" s="2"/>
      <c r="G8" s="2"/>
      <c r="H8" s="2"/>
      <c r="I8" s="2"/>
      <c r="J8" s="2"/>
      <c r="K8" s="7"/>
      <c r="L8" s="7"/>
      <c r="M8" s="7"/>
      <c r="N8" s="8"/>
      <c r="O8" s="2"/>
      <c r="P8" s="2"/>
      <c r="Q8" s="2"/>
      <c r="R8" s="2"/>
      <c r="S8" s="2"/>
      <c r="T8" s="2"/>
      <c r="U8" s="2"/>
      <c r="V8" s="2"/>
      <c r="W8" s="7"/>
      <c r="X8" s="7"/>
      <c r="Y8" s="7"/>
      <c r="Z8" s="7"/>
      <c r="AA8" s="2"/>
      <c r="AB8" s="2"/>
    </row>
    <row r="9" spans="1:28" x14ac:dyDescent="0.25">
      <c r="A9" s="2">
        <v>7</v>
      </c>
      <c r="B9" s="2"/>
      <c r="C9" s="6"/>
      <c r="D9" s="2"/>
      <c r="E9" s="2"/>
      <c r="F9" s="2"/>
      <c r="G9" s="2"/>
      <c r="H9" s="2"/>
      <c r="I9" s="2"/>
      <c r="J9" s="9"/>
      <c r="K9" s="7"/>
      <c r="L9" s="7"/>
      <c r="M9" s="7"/>
      <c r="N9" s="8"/>
      <c r="O9" s="2"/>
      <c r="P9" s="2"/>
      <c r="Q9" s="2"/>
      <c r="R9" s="2"/>
      <c r="S9" s="2"/>
      <c r="T9" s="2"/>
      <c r="U9" s="2"/>
      <c r="V9" s="2"/>
      <c r="W9" s="7"/>
      <c r="X9" s="7"/>
      <c r="Y9" s="7"/>
      <c r="Z9" s="7"/>
      <c r="AA9" s="2"/>
      <c r="AB9" s="2"/>
    </row>
    <row r="10" spans="1:28" x14ac:dyDescent="0.25">
      <c r="A10" s="2">
        <v>8</v>
      </c>
      <c r="B10" s="2"/>
      <c r="C10" s="6"/>
      <c r="D10" s="2"/>
      <c r="E10" s="2"/>
      <c r="F10" s="2"/>
      <c r="G10" s="2"/>
      <c r="H10" s="2"/>
      <c r="I10" s="2"/>
      <c r="J10" s="2"/>
      <c r="K10" s="7"/>
      <c r="L10" s="7"/>
      <c r="M10" s="7"/>
      <c r="N10" s="8"/>
      <c r="O10" s="2"/>
      <c r="P10" s="2"/>
      <c r="Q10" s="2"/>
      <c r="R10" s="2"/>
      <c r="S10" s="2"/>
      <c r="T10" s="9"/>
      <c r="U10" s="2"/>
      <c r="V10" s="2"/>
      <c r="W10" s="7"/>
      <c r="X10" s="7"/>
      <c r="Y10" s="7"/>
      <c r="Z10" s="7"/>
      <c r="AA10" s="2"/>
      <c r="AB10" s="2"/>
    </row>
    <row r="11" spans="1:28" x14ac:dyDescent="0.25">
      <c r="A11" s="2">
        <v>9</v>
      </c>
      <c r="B11" s="6"/>
      <c r="C11" s="2"/>
      <c r="D11" s="2"/>
      <c r="E11" s="2"/>
      <c r="F11" s="2"/>
      <c r="G11" s="2"/>
      <c r="H11" s="2"/>
      <c r="I11" s="2"/>
      <c r="J11" s="9"/>
      <c r="K11" s="7"/>
      <c r="L11" s="7"/>
      <c r="M11" s="7"/>
      <c r="N11" s="8"/>
      <c r="O11" s="2"/>
      <c r="P11" s="2"/>
      <c r="Q11" s="2"/>
      <c r="R11" s="2"/>
      <c r="S11" s="2"/>
      <c r="T11" s="9"/>
      <c r="U11" s="2"/>
      <c r="V11" s="2"/>
      <c r="W11" s="7"/>
      <c r="X11" s="7"/>
      <c r="Y11" s="7"/>
      <c r="Z11" s="7"/>
      <c r="AA11" s="2"/>
      <c r="AB11" s="2"/>
    </row>
    <row r="12" spans="1:28" x14ac:dyDescent="0.25">
      <c r="A12" s="2">
        <v>10</v>
      </c>
      <c r="B12" s="2"/>
      <c r="C12" s="6"/>
      <c r="D12" s="2"/>
      <c r="E12" s="2"/>
      <c r="F12" s="2"/>
      <c r="G12" s="2"/>
      <c r="H12" s="2"/>
      <c r="I12" s="2"/>
      <c r="J12" s="2"/>
      <c r="K12" s="7"/>
      <c r="L12" s="7"/>
      <c r="M12" s="7"/>
      <c r="N12" s="8"/>
      <c r="O12" s="2"/>
      <c r="P12" s="2"/>
      <c r="Q12" s="2"/>
      <c r="R12" s="2"/>
      <c r="S12" s="2"/>
      <c r="T12" s="2"/>
      <c r="U12" s="2"/>
      <c r="V12" s="2"/>
      <c r="W12" s="7"/>
      <c r="X12" s="7"/>
      <c r="Y12" s="7"/>
      <c r="Z12" s="7"/>
      <c r="AA12" s="2"/>
      <c r="AB12" s="2"/>
    </row>
    <row r="13" spans="1:2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7">
        <f>SUM(K3:K12)</f>
        <v>0</v>
      </c>
      <c r="L13" s="7">
        <f>SUM(L3:L12)</f>
        <v>0</v>
      </c>
      <c r="M13" s="7">
        <f>SUM(M3:M12)</f>
        <v>0</v>
      </c>
      <c r="N13" s="2"/>
      <c r="O13" s="2"/>
      <c r="P13" s="2"/>
      <c r="Q13" s="2"/>
      <c r="R13" s="2"/>
      <c r="S13" s="2"/>
      <c r="T13" s="2"/>
      <c r="U13" s="2"/>
      <c r="V13" s="2"/>
      <c r="W13" s="4">
        <f>SUM(W3:W12)</f>
        <v>0</v>
      </c>
      <c r="X13" s="4">
        <f>SUM(X3:X12)</f>
        <v>0</v>
      </c>
      <c r="Y13" s="4">
        <f>SUM(Y3:Y12)</f>
        <v>0</v>
      </c>
      <c r="Z13" s="4"/>
      <c r="AA13" s="2"/>
      <c r="AB13" s="2"/>
    </row>
  </sheetData>
  <sortState xmlns:xlrd2="http://schemas.microsoft.com/office/spreadsheetml/2017/richdata2" ref="A3:AB12">
    <sortCondition ref="F3:F1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"/>
  <sheetViews>
    <sheetView zoomScale="70" zoomScaleNormal="70" workbookViewId="0">
      <selection activeCell="R7" sqref="R7"/>
    </sheetView>
  </sheetViews>
  <sheetFormatPr defaultRowHeight="15.75" x14ac:dyDescent="0.25"/>
  <cols>
    <col min="1" max="1" width="4.42578125" style="91" bestFit="1" customWidth="1"/>
    <col min="2" max="2" width="43.28515625" style="96" customWidth="1"/>
    <col min="3" max="3" width="14.7109375" style="96" bestFit="1" customWidth="1"/>
    <col min="4" max="4" width="13.7109375" style="96" customWidth="1"/>
    <col min="5" max="5" width="14.28515625" style="94" bestFit="1" customWidth="1"/>
    <col min="6" max="6" width="14.140625" style="91" customWidth="1"/>
    <col min="7" max="7" width="17.85546875" style="91" bestFit="1" customWidth="1"/>
    <col min="8" max="8" width="11.85546875" style="91" customWidth="1"/>
    <col min="9" max="9" width="12" style="91" customWidth="1"/>
    <col min="10" max="10" width="11.42578125" style="91" customWidth="1"/>
    <col min="11" max="11" width="8.5703125" style="91" bestFit="1" customWidth="1"/>
    <col min="12" max="12" width="9.85546875" style="91" customWidth="1"/>
    <col min="13" max="13" width="15.28515625" style="91" customWidth="1"/>
    <col min="14" max="14" width="15.5703125" style="91" customWidth="1"/>
    <col min="15" max="15" width="14.28515625" style="95" customWidth="1"/>
    <col min="16" max="16" width="13.85546875" style="91" customWidth="1"/>
    <col min="17" max="17" width="9.28515625" style="91" bestFit="1" customWidth="1"/>
    <col min="18" max="18" width="60" style="91" customWidth="1"/>
    <col min="19" max="19" width="9.28515625" style="91" customWidth="1"/>
    <col min="20" max="16384" width="9.140625" style="91"/>
  </cols>
  <sheetData>
    <row r="1" spans="1:16" x14ac:dyDescent="0.25">
      <c r="A1" s="141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x14ac:dyDescent="0.25">
      <c r="A2" s="141" t="str">
        <f>+Annx!A2</f>
        <v>Name of the corporate debtor: Archis Enterprises (India) Private Limited; Date of commencement of CIRP: 12-03-2024; List of creditors as on: 04-04-2024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x14ac:dyDescent="0.25">
      <c r="A3" s="141" t="s">
        <v>44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x14ac:dyDescent="0.25">
      <c r="A4" s="142" t="s">
        <v>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s="92" customFormat="1" x14ac:dyDescent="0.25">
      <c r="A5" s="137" t="s">
        <v>99</v>
      </c>
      <c r="B5" s="139" t="s">
        <v>125</v>
      </c>
      <c r="C5" s="139" t="s">
        <v>89</v>
      </c>
      <c r="D5" s="137" t="s">
        <v>32</v>
      </c>
      <c r="E5" s="137"/>
      <c r="F5" s="137" t="s">
        <v>33</v>
      </c>
      <c r="G5" s="137"/>
      <c r="H5" s="137"/>
      <c r="I5" s="137"/>
      <c r="J5" s="137"/>
      <c r="K5" s="137"/>
      <c r="L5" s="137" t="s">
        <v>45</v>
      </c>
      <c r="M5" s="137" t="s">
        <v>91</v>
      </c>
      <c r="N5" s="137" t="s">
        <v>35</v>
      </c>
      <c r="O5" s="138" t="s">
        <v>46</v>
      </c>
      <c r="P5" s="137" t="s">
        <v>36</v>
      </c>
    </row>
    <row r="6" spans="1:16" s="92" customFormat="1" ht="63" x14ac:dyDescent="0.25">
      <c r="A6" s="137"/>
      <c r="B6" s="139"/>
      <c r="C6" s="139"/>
      <c r="D6" s="115" t="s">
        <v>37</v>
      </c>
      <c r="E6" s="93" t="s">
        <v>126</v>
      </c>
      <c r="F6" s="114" t="s">
        <v>127</v>
      </c>
      <c r="G6" s="114" t="s">
        <v>40</v>
      </c>
      <c r="H6" s="114" t="s">
        <v>88</v>
      </c>
      <c r="I6" s="114" t="s">
        <v>41</v>
      </c>
      <c r="J6" s="114" t="s">
        <v>42</v>
      </c>
      <c r="K6" s="114" t="s">
        <v>47</v>
      </c>
      <c r="L6" s="137"/>
      <c r="M6" s="137"/>
      <c r="N6" s="137"/>
      <c r="O6" s="138"/>
      <c r="P6" s="137"/>
    </row>
    <row r="7" spans="1:16" x14ac:dyDescent="0.25">
      <c r="A7" s="108">
        <v>1</v>
      </c>
      <c r="B7" s="109"/>
      <c r="C7" s="109"/>
      <c r="D7" s="118"/>
      <c r="E7" s="110"/>
      <c r="F7" s="110"/>
      <c r="G7" s="119"/>
      <c r="H7" s="111"/>
      <c r="I7" s="111"/>
      <c r="J7" s="111"/>
      <c r="K7" s="111"/>
      <c r="L7" s="111"/>
      <c r="M7" s="111"/>
      <c r="N7" s="111"/>
      <c r="O7" s="26"/>
      <c r="P7" s="108"/>
    </row>
    <row r="8" spans="1:16" x14ac:dyDescent="0.25">
      <c r="A8" s="90"/>
      <c r="B8" s="56" t="s">
        <v>83</v>
      </c>
      <c r="C8" s="56"/>
      <c r="D8" s="56"/>
      <c r="E8" s="112"/>
      <c r="F8" s="112">
        <f>SUM(F7:F7)</f>
        <v>0</v>
      </c>
      <c r="G8" s="90"/>
      <c r="H8" s="90"/>
      <c r="I8" s="90"/>
      <c r="J8" s="90"/>
      <c r="K8" s="90"/>
      <c r="L8" s="112">
        <f>SUM(L7:L7)</f>
        <v>0</v>
      </c>
      <c r="M8" s="112">
        <f>SUM(M7:M7)</f>
        <v>0</v>
      </c>
      <c r="N8" s="112">
        <f>SUM(N7:N7)</f>
        <v>0</v>
      </c>
      <c r="O8" s="112">
        <f>SUM(O7:O7)</f>
        <v>0</v>
      </c>
      <c r="P8" s="90"/>
    </row>
  </sheetData>
  <mergeCells count="14">
    <mergeCell ref="A2:P2"/>
    <mergeCell ref="A3:P3"/>
    <mergeCell ref="A1:P1"/>
    <mergeCell ref="A4:P4"/>
    <mergeCell ref="L5:L6"/>
    <mergeCell ref="M5:M6"/>
    <mergeCell ref="N5:N6"/>
    <mergeCell ref="O5:O6"/>
    <mergeCell ref="P5:P6"/>
    <mergeCell ref="A5:A6"/>
    <mergeCell ref="B5:B6"/>
    <mergeCell ref="C5:C6"/>
    <mergeCell ref="D5:E5"/>
    <mergeCell ref="F5:K5"/>
  </mergeCells>
  <phoneticPr fontId="13" type="noConversion"/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"/>
  <sheetViews>
    <sheetView zoomScale="90" zoomScaleNormal="90" workbookViewId="0">
      <selection sqref="A1:N7"/>
    </sheetView>
  </sheetViews>
  <sheetFormatPr defaultRowHeight="15" x14ac:dyDescent="0.25"/>
  <cols>
    <col min="7" max="7" width="11.140625" customWidth="1"/>
    <col min="8" max="8" width="11" customWidth="1"/>
    <col min="10" max="10" width="11.28515625" customWidth="1"/>
    <col min="11" max="11" width="10.7109375" customWidth="1"/>
    <col min="12" max="12" width="11.7109375" customWidth="1"/>
    <col min="13" max="13" width="12.140625" customWidth="1"/>
    <col min="14" max="14" width="10.42578125" customWidth="1"/>
  </cols>
  <sheetData>
    <row r="1" spans="1:14" x14ac:dyDescent="0.25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x14ac:dyDescent="0.25">
      <c r="A3" s="131" t="s">
        <v>29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136" t="s">
        <v>99</v>
      </c>
      <c r="B5" s="133" t="s">
        <v>30</v>
      </c>
      <c r="C5" s="133" t="s">
        <v>32</v>
      </c>
      <c r="D5" s="133"/>
      <c r="E5" s="133" t="s">
        <v>33</v>
      </c>
      <c r="F5" s="133"/>
      <c r="G5" s="133"/>
      <c r="H5" s="133"/>
      <c r="I5" s="133"/>
      <c r="J5" s="133" t="s">
        <v>45</v>
      </c>
      <c r="K5" s="133" t="s">
        <v>34</v>
      </c>
      <c r="L5" s="133" t="s">
        <v>35</v>
      </c>
      <c r="M5" s="133" t="s">
        <v>46</v>
      </c>
      <c r="N5" s="133" t="s">
        <v>36</v>
      </c>
    </row>
    <row r="6" spans="1:14" ht="57" x14ac:dyDescent="0.25">
      <c r="A6" s="136"/>
      <c r="B6" s="133"/>
      <c r="C6" s="15" t="s">
        <v>37</v>
      </c>
      <c r="D6" s="15" t="s">
        <v>38</v>
      </c>
      <c r="E6" s="15" t="s">
        <v>39</v>
      </c>
      <c r="F6" s="15" t="s">
        <v>40</v>
      </c>
      <c r="G6" s="15" t="s">
        <v>88</v>
      </c>
      <c r="H6" s="15" t="s">
        <v>41</v>
      </c>
      <c r="I6" s="15" t="s">
        <v>42</v>
      </c>
      <c r="J6" s="133"/>
      <c r="K6" s="133"/>
      <c r="L6" s="133"/>
      <c r="M6" s="133"/>
      <c r="N6" s="133"/>
    </row>
    <row r="7" spans="1:14" x14ac:dyDescent="0.25">
      <c r="A7" s="32"/>
      <c r="B7" s="135" t="s">
        <v>100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32"/>
    </row>
  </sheetData>
  <mergeCells count="14">
    <mergeCell ref="B7:M7"/>
    <mergeCell ref="A1:N1"/>
    <mergeCell ref="A3:N3"/>
    <mergeCell ref="A4:N4"/>
    <mergeCell ref="L5:L6"/>
    <mergeCell ref="M5:M6"/>
    <mergeCell ref="N5:N6"/>
    <mergeCell ref="B5:B6"/>
    <mergeCell ref="C5:D5"/>
    <mergeCell ref="A2:N2"/>
    <mergeCell ref="E5:I5"/>
    <mergeCell ref="J5:J6"/>
    <mergeCell ref="K5:K6"/>
    <mergeCell ref="A5:A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topLeftCell="C1" zoomScale="85" zoomScaleNormal="85" workbookViewId="0">
      <pane ySplit="1" topLeftCell="A2" activePane="bottomLeft" state="frozen"/>
      <selection pane="bottomLeft" activeCell="P2" sqref="K2:P2"/>
    </sheetView>
  </sheetViews>
  <sheetFormatPr defaultRowHeight="15.75" x14ac:dyDescent="0.25"/>
  <cols>
    <col min="1" max="1" width="4.42578125" style="52" bestFit="1" customWidth="1"/>
    <col min="2" max="2" width="9.28515625" style="52" bestFit="1" customWidth="1"/>
    <col min="3" max="3" width="40.7109375" style="52" bestFit="1" customWidth="1"/>
    <col min="4" max="4" width="22" style="52" bestFit="1" customWidth="1"/>
    <col min="5" max="5" width="17.140625" style="81" bestFit="1" customWidth="1"/>
    <col min="6" max="7" width="15.28515625" style="52" bestFit="1" customWidth="1"/>
    <col min="8" max="8" width="18.5703125" style="55" customWidth="1"/>
    <col min="9" max="9" width="13.7109375" style="52" bestFit="1" customWidth="1"/>
    <col min="10" max="10" width="9.140625" style="52"/>
    <col min="11" max="11" width="9.28515625" style="52" bestFit="1" customWidth="1"/>
    <col min="12" max="12" width="9.42578125" style="52" bestFit="1" customWidth="1"/>
    <col min="13" max="13" width="10.5703125" style="52" bestFit="1" customWidth="1"/>
    <col min="14" max="16384" width="9.140625" style="52"/>
  </cols>
  <sheetData>
    <row r="1" spans="1:16" x14ac:dyDescent="0.25">
      <c r="A1" s="51" t="s">
        <v>117</v>
      </c>
      <c r="B1" s="54" t="s">
        <v>118</v>
      </c>
      <c r="C1" s="54" t="s">
        <v>119</v>
      </c>
      <c r="D1" s="54" t="s">
        <v>124</v>
      </c>
      <c r="E1" s="79" t="s">
        <v>120</v>
      </c>
      <c r="F1" s="54" t="s">
        <v>121</v>
      </c>
      <c r="G1" s="54" t="s">
        <v>122</v>
      </c>
      <c r="H1" s="75" t="s">
        <v>123</v>
      </c>
      <c r="I1" s="53"/>
      <c r="K1" s="52" t="s">
        <v>138</v>
      </c>
      <c r="L1" s="52" t="s">
        <v>130</v>
      </c>
      <c r="M1" s="52" t="s">
        <v>143</v>
      </c>
      <c r="N1" s="52" t="s">
        <v>138</v>
      </c>
      <c r="O1" s="52" t="s">
        <v>130</v>
      </c>
      <c r="P1" s="52" t="s">
        <v>135</v>
      </c>
    </row>
    <row r="2" spans="1:16" x14ac:dyDescent="0.25">
      <c r="A2" s="52">
        <v>1</v>
      </c>
      <c r="B2" s="53">
        <v>1</v>
      </c>
      <c r="C2" s="53"/>
      <c r="D2" s="53"/>
      <c r="E2" s="80"/>
      <c r="F2" s="83"/>
      <c r="G2" s="46"/>
      <c r="H2" s="76"/>
      <c r="I2" s="78"/>
    </row>
    <row r="3" spans="1:16" x14ac:dyDescent="0.25">
      <c r="A3" s="52">
        <v>2</v>
      </c>
      <c r="B3" s="53">
        <v>2</v>
      </c>
      <c r="C3" s="56"/>
      <c r="D3" s="53"/>
      <c r="E3" s="80"/>
      <c r="F3" s="45"/>
      <c r="G3" s="45"/>
      <c r="H3" s="76"/>
      <c r="I3" s="78"/>
    </row>
    <row r="4" spans="1:16" x14ac:dyDescent="0.25">
      <c r="A4" s="52">
        <v>3</v>
      </c>
      <c r="B4" s="53">
        <v>3</v>
      </c>
      <c r="C4" s="53"/>
      <c r="D4" s="53"/>
      <c r="E4" s="80"/>
      <c r="F4" s="45"/>
      <c r="G4" s="45"/>
      <c r="H4" s="76"/>
      <c r="I4" s="78"/>
    </row>
    <row r="5" spans="1:16" x14ac:dyDescent="0.25">
      <c r="A5" s="52">
        <v>4</v>
      </c>
      <c r="B5" s="53">
        <v>4</v>
      </c>
      <c r="C5" s="53"/>
      <c r="D5" s="53"/>
      <c r="E5" s="80"/>
      <c r="F5" s="45"/>
      <c r="G5" s="45"/>
      <c r="H5" s="76"/>
      <c r="I5" s="78"/>
    </row>
    <row r="6" spans="1:16" x14ac:dyDescent="0.25">
      <c r="A6" s="52">
        <v>5</v>
      </c>
      <c r="B6" s="53">
        <v>5</v>
      </c>
      <c r="C6" s="53"/>
      <c r="D6" s="53"/>
      <c r="E6" s="80"/>
      <c r="F6" s="47"/>
      <c r="G6" s="47"/>
      <c r="H6" s="76"/>
      <c r="I6" s="78"/>
    </row>
    <row r="7" spans="1:16" x14ac:dyDescent="0.25">
      <c r="A7" s="52">
        <v>6</v>
      </c>
      <c r="B7" s="53">
        <v>6</v>
      </c>
      <c r="C7" s="53"/>
      <c r="D7" s="53"/>
      <c r="E7" s="80"/>
      <c r="F7" s="45"/>
      <c r="G7" s="45"/>
      <c r="H7" s="76"/>
      <c r="I7" s="78"/>
    </row>
    <row r="8" spans="1:16" x14ac:dyDescent="0.25">
      <c r="A8" s="52">
        <v>7</v>
      </c>
      <c r="B8" s="53">
        <v>7</v>
      </c>
      <c r="C8" s="53"/>
      <c r="D8" s="53"/>
      <c r="E8" s="80"/>
      <c r="F8" s="45"/>
      <c r="G8" s="45"/>
      <c r="H8" s="76"/>
      <c r="I8" s="78"/>
    </row>
    <row r="9" spans="1:16" x14ac:dyDescent="0.25">
      <c r="A9" s="52">
        <v>8</v>
      </c>
      <c r="B9" s="53">
        <v>8</v>
      </c>
      <c r="C9" s="53"/>
      <c r="D9" s="53"/>
      <c r="E9" s="80"/>
      <c r="F9" s="45"/>
      <c r="G9" s="47"/>
      <c r="H9" s="76"/>
      <c r="I9" s="78"/>
    </row>
    <row r="10" spans="1:16" x14ac:dyDescent="0.25">
      <c r="A10" s="52">
        <v>9</v>
      </c>
      <c r="B10" s="53">
        <v>9</v>
      </c>
      <c r="C10" s="53"/>
      <c r="D10" s="53"/>
      <c r="E10" s="80"/>
      <c r="F10" s="45"/>
      <c r="G10" s="47"/>
      <c r="H10" s="76"/>
      <c r="I10" s="78"/>
    </row>
    <row r="11" spans="1:16" x14ac:dyDescent="0.25">
      <c r="A11" s="52">
        <v>10</v>
      </c>
      <c r="B11" s="53">
        <v>10</v>
      </c>
      <c r="C11" s="53"/>
      <c r="D11" s="53"/>
      <c r="E11" s="80"/>
      <c r="F11" s="45"/>
      <c r="G11" s="47"/>
      <c r="H11" s="76"/>
      <c r="I11" s="78"/>
    </row>
    <row r="12" spans="1:16" x14ac:dyDescent="0.25">
      <c r="A12" s="52">
        <v>11</v>
      </c>
      <c r="B12" s="53">
        <v>11</v>
      </c>
      <c r="C12" s="53"/>
      <c r="D12" s="53"/>
      <c r="E12" s="80"/>
      <c r="F12" s="45"/>
      <c r="G12" s="47"/>
      <c r="H12" s="76"/>
      <c r="I12" s="78"/>
    </row>
    <row r="13" spans="1:16" x14ac:dyDescent="0.25">
      <c r="A13" s="52">
        <v>12</v>
      </c>
      <c r="B13" s="53">
        <v>12</v>
      </c>
      <c r="C13" s="49"/>
      <c r="D13" s="49"/>
      <c r="E13" s="80"/>
      <c r="F13" s="47"/>
      <c r="G13" s="47"/>
      <c r="H13" s="77"/>
      <c r="I13" s="78"/>
    </row>
    <row r="14" spans="1:16" x14ac:dyDescent="0.25">
      <c r="A14" s="52">
        <v>13</v>
      </c>
      <c r="B14" s="53">
        <v>13</v>
      </c>
      <c r="C14" s="49"/>
      <c r="D14" s="49"/>
      <c r="E14" s="80"/>
      <c r="F14" s="46"/>
      <c r="G14" s="46"/>
      <c r="H14" s="77"/>
      <c r="I14" s="78"/>
    </row>
    <row r="15" spans="1:16" x14ac:dyDescent="0.25">
      <c r="A15" s="52">
        <v>14</v>
      </c>
      <c r="B15" s="53">
        <v>14</v>
      </c>
      <c r="C15" s="49"/>
      <c r="D15" s="49"/>
      <c r="E15" s="80"/>
      <c r="F15" s="46"/>
      <c r="G15" s="46"/>
      <c r="H15" s="77"/>
      <c r="I15" s="78"/>
    </row>
    <row r="16" spans="1:16" x14ac:dyDescent="0.25">
      <c r="A16" s="52">
        <v>15</v>
      </c>
      <c r="B16" s="53">
        <v>15</v>
      </c>
      <c r="C16" s="49"/>
      <c r="D16" s="49"/>
      <c r="E16" s="80"/>
      <c r="F16" s="46"/>
      <c r="G16" s="46"/>
      <c r="H16" s="77"/>
      <c r="I16" s="78"/>
    </row>
    <row r="17" spans="1:9" x14ac:dyDescent="0.25">
      <c r="A17" s="52">
        <v>16</v>
      </c>
      <c r="B17" s="53">
        <v>16</v>
      </c>
      <c r="C17" s="49"/>
      <c r="D17" s="49"/>
      <c r="E17" s="80"/>
      <c r="F17" s="46"/>
      <c r="G17" s="46"/>
      <c r="H17" s="77"/>
      <c r="I17" s="78"/>
    </row>
    <row r="18" spans="1:9" x14ac:dyDescent="0.25">
      <c r="A18" s="52">
        <v>17</v>
      </c>
      <c r="B18" s="53">
        <v>17</v>
      </c>
      <c r="C18" s="49"/>
      <c r="D18" s="49"/>
      <c r="E18" s="80"/>
      <c r="F18" s="46"/>
      <c r="G18" s="46"/>
      <c r="H18" s="77"/>
      <c r="I18" s="78"/>
    </row>
    <row r="19" spans="1:9" x14ac:dyDescent="0.25">
      <c r="A19" s="52">
        <v>18</v>
      </c>
      <c r="B19" s="53">
        <v>18</v>
      </c>
      <c r="C19" s="49"/>
      <c r="D19" s="49"/>
      <c r="E19" s="80"/>
      <c r="F19" s="46"/>
      <c r="G19" s="46"/>
      <c r="H19" s="77"/>
      <c r="I19" s="78"/>
    </row>
    <row r="20" spans="1:9" x14ac:dyDescent="0.25">
      <c r="A20" s="52">
        <v>19</v>
      </c>
      <c r="B20" s="53">
        <v>19</v>
      </c>
      <c r="C20" s="49"/>
      <c r="D20" s="49"/>
      <c r="E20" s="80"/>
      <c r="F20" s="46"/>
      <c r="G20" s="46"/>
      <c r="H20" s="77"/>
      <c r="I20" s="78"/>
    </row>
    <row r="21" spans="1:9" x14ac:dyDescent="0.25">
      <c r="B21" s="53"/>
      <c r="C21" s="48" t="s">
        <v>83</v>
      </c>
      <c r="D21" s="48"/>
      <c r="E21" s="80"/>
      <c r="F21" s="50">
        <f>SUM(F2:F20)</f>
        <v>0</v>
      </c>
      <c r="G21" s="50">
        <f>SUM(G2:G20)</f>
        <v>0</v>
      </c>
      <c r="H21" s="50">
        <f>SUM(H2:H13)</f>
        <v>0</v>
      </c>
      <c r="I21" s="78">
        <f>I2+I3</f>
        <v>0</v>
      </c>
    </row>
  </sheetData>
  <sortState xmlns:xlrd2="http://schemas.microsoft.com/office/spreadsheetml/2017/richdata2" ref="B2:I20">
    <sortCondition ref="B2:B20"/>
  </sortState>
  <phoneticPr fontId="13" type="noConversion"/>
  <conditionalFormatting sqref="C2:D13">
    <cfRule type="duplicateValues" dxfId="4" priority="4"/>
  </conditionalFormatting>
  <conditionalFormatting sqref="C14:D20">
    <cfRule type="duplicateValues" dxfId="3" priority="3"/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85" zoomScaleNormal="85" workbookViewId="0">
      <selection activeCell="F2" sqref="F2:G3"/>
    </sheetView>
  </sheetViews>
  <sheetFormatPr defaultRowHeight="15" x14ac:dyDescent="0.25"/>
  <cols>
    <col min="1" max="1" width="6.85546875" bestFit="1" customWidth="1"/>
    <col min="2" max="2" width="6.7109375" bestFit="1" customWidth="1"/>
    <col min="3" max="3" width="39.85546875" bestFit="1" customWidth="1"/>
    <col min="4" max="4" width="22.85546875" style="69" customWidth="1"/>
    <col min="5" max="5" width="37.140625" customWidth="1"/>
    <col min="6" max="6" width="13.140625" bestFit="1" customWidth="1"/>
    <col min="7" max="7" width="20.140625" customWidth="1"/>
    <col min="8" max="8" width="13.140625" bestFit="1" customWidth="1"/>
    <col min="9" max="9" width="10.5703125" bestFit="1" customWidth="1"/>
    <col min="10" max="10" width="12.42578125" bestFit="1" customWidth="1"/>
    <col min="11" max="11" width="16.5703125" bestFit="1" customWidth="1"/>
    <col min="12" max="12" width="10.85546875" bestFit="1" customWidth="1"/>
    <col min="13" max="13" width="27.42578125" bestFit="1" customWidth="1"/>
    <col min="14" max="14" width="16.85546875" bestFit="1" customWidth="1"/>
    <col min="15" max="15" width="27.42578125" bestFit="1" customWidth="1"/>
    <col min="16" max="16" width="12.140625" bestFit="1" customWidth="1"/>
    <col min="17" max="17" width="25.140625" bestFit="1" customWidth="1"/>
    <col min="18" max="18" width="12.140625" bestFit="1" customWidth="1"/>
    <col min="19" max="20" width="14.28515625" bestFit="1" customWidth="1"/>
    <col min="21" max="21" width="27.42578125" bestFit="1" customWidth="1"/>
    <col min="22" max="22" width="23.5703125" bestFit="1" customWidth="1"/>
    <col min="23" max="23" width="27.42578125" bestFit="1" customWidth="1"/>
    <col min="24" max="24" width="23.5703125" bestFit="1" customWidth="1"/>
  </cols>
  <sheetData>
    <row r="1" spans="1:12" x14ac:dyDescent="0.25">
      <c r="C1" s="32" t="s">
        <v>108</v>
      </c>
      <c r="D1" s="60" t="s">
        <v>109</v>
      </c>
      <c r="E1" s="32" t="s">
        <v>110</v>
      </c>
      <c r="F1" s="32" t="s">
        <v>109</v>
      </c>
      <c r="G1" s="32" t="s">
        <v>110</v>
      </c>
    </row>
    <row r="2" spans="1:12" x14ac:dyDescent="0.25">
      <c r="C2" s="2"/>
      <c r="D2" s="59">
        <f>'Ann 2'!D9</f>
        <v>0</v>
      </c>
      <c r="E2" s="35">
        <f>'Ann 2'!E9</f>
        <v>0</v>
      </c>
      <c r="F2" s="32"/>
      <c r="G2" s="32"/>
    </row>
    <row r="3" spans="1:12" x14ac:dyDescent="0.25">
      <c r="C3" s="2"/>
      <c r="D3" s="35" t="e">
        <f>+'ANN 8'!#REF!</f>
        <v>#REF!</v>
      </c>
      <c r="E3" s="35" t="e">
        <f>+'ANN 7'!#REF!</f>
        <v>#REF!</v>
      </c>
      <c r="F3" s="35"/>
      <c r="G3" s="25"/>
    </row>
    <row r="4" spans="1:12" x14ac:dyDescent="0.25">
      <c r="C4" s="2" t="s">
        <v>83</v>
      </c>
      <c r="D4" s="59" t="e">
        <f>D2+D3</f>
        <v>#REF!</v>
      </c>
      <c r="E4" s="59" t="e">
        <f>E2+E3</f>
        <v>#REF!</v>
      </c>
      <c r="F4" s="59">
        <f t="shared" ref="F4:G4" si="0">F2+F3</f>
        <v>0</v>
      </c>
      <c r="G4" s="59">
        <f t="shared" si="0"/>
        <v>0</v>
      </c>
    </row>
    <row r="5" spans="1:12" x14ac:dyDescent="0.25">
      <c r="A5" s="3"/>
      <c r="B5" s="34"/>
      <c r="C5" s="34"/>
      <c r="D5" s="41"/>
      <c r="E5" s="34"/>
      <c r="F5" s="34"/>
    </row>
    <row r="6" spans="1:12" s="30" customFormat="1" ht="45" x14ac:dyDescent="0.25">
      <c r="A6" s="31" t="s">
        <v>99</v>
      </c>
      <c r="B6" s="31" t="s">
        <v>89</v>
      </c>
      <c r="C6" s="1" t="s">
        <v>111</v>
      </c>
      <c r="D6" s="68" t="s">
        <v>113</v>
      </c>
      <c r="E6" s="1" t="s">
        <v>5</v>
      </c>
      <c r="F6" s="31" t="s">
        <v>112</v>
      </c>
      <c r="G6" s="31" t="s">
        <v>89</v>
      </c>
      <c r="H6" s="43" t="s">
        <v>115</v>
      </c>
      <c r="I6" s="43" t="s">
        <v>114</v>
      </c>
      <c r="J6" s="43" t="s">
        <v>116</v>
      </c>
      <c r="K6" s="27" t="s">
        <v>127</v>
      </c>
      <c r="L6" s="30" t="s">
        <v>136</v>
      </c>
    </row>
    <row r="7" spans="1:12" x14ac:dyDescent="0.25">
      <c r="A7" s="32">
        <v>1</v>
      </c>
      <c r="B7" s="32" t="s">
        <v>106</v>
      </c>
      <c r="C7" s="32"/>
      <c r="D7" s="60"/>
      <c r="E7" s="32"/>
      <c r="F7" s="32"/>
      <c r="G7" s="67"/>
      <c r="H7" s="32"/>
      <c r="I7" s="38"/>
      <c r="J7" s="32"/>
      <c r="K7" s="70"/>
    </row>
    <row r="8" spans="1:12" x14ac:dyDescent="0.25">
      <c r="A8" s="32">
        <v>2</v>
      </c>
      <c r="B8" s="32" t="s">
        <v>106</v>
      </c>
      <c r="C8" s="32"/>
      <c r="D8" s="60"/>
      <c r="E8" s="40"/>
      <c r="F8" s="61"/>
      <c r="G8" s="67"/>
      <c r="H8" s="32"/>
      <c r="I8" s="38"/>
      <c r="J8" s="32"/>
      <c r="K8" s="70"/>
    </row>
    <row r="9" spans="1:12" ht="15.75" x14ac:dyDescent="0.25">
      <c r="A9" s="32">
        <v>3</v>
      </c>
      <c r="B9" s="32" t="s">
        <v>102</v>
      </c>
      <c r="C9" s="32"/>
      <c r="D9" s="60"/>
      <c r="E9" s="32"/>
      <c r="F9" s="62"/>
      <c r="G9" s="67"/>
      <c r="H9" s="32"/>
      <c r="I9" s="32"/>
      <c r="J9" s="32"/>
      <c r="K9" s="44"/>
      <c r="L9" s="71"/>
    </row>
    <row r="10" spans="1:12" ht="15.75" x14ac:dyDescent="0.25">
      <c r="A10" s="32">
        <v>4</v>
      </c>
      <c r="B10" s="32" t="s">
        <v>103</v>
      </c>
      <c r="C10" s="32"/>
      <c r="D10" s="60"/>
      <c r="E10" s="40"/>
      <c r="F10" s="62"/>
      <c r="G10" s="67"/>
      <c r="H10" s="32"/>
      <c r="I10" s="32"/>
      <c r="J10" s="32"/>
      <c r="K10" s="26"/>
      <c r="L10" s="71"/>
    </row>
    <row r="11" spans="1:12" ht="15.75" x14ac:dyDescent="0.25">
      <c r="A11" s="32">
        <v>5</v>
      </c>
      <c r="B11" s="32" t="s">
        <v>104</v>
      </c>
      <c r="C11" s="32"/>
      <c r="D11" s="60"/>
      <c r="E11" s="32"/>
      <c r="F11" s="42"/>
      <c r="G11" s="67"/>
      <c r="H11" s="32"/>
      <c r="I11" s="32"/>
      <c r="J11" s="32"/>
      <c r="K11" s="26"/>
      <c r="L11" s="72"/>
    </row>
    <row r="12" spans="1:12" ht="15.75" x14ac:dyDescent="0.25">
      <c r="A12" s="32">
        <v>6</v>
      </c>
      <c r="B12" s="32" t="s">
        <v>105</v>
      </c>
      <c r="C12" s="32"/>
      <c r="D12" s="60"/>
      <c r="E12" s="39"/>
      <c r="F12" s="61"/>
      <c r="G12" s="67"/>
      <c r="H12" s="32"/>
      <c r="I12" s="32"/>
      <c r="J12" s="32"/>
      <c r="K12" s="26"/>
      <c r="L12" s="72"/>
    </row>
    <row r="14" spans="1:12" x14ac:dyDescent="0.25">
      <c r="B14" t="s">
        <v>139</v>
      </c>
    </row>
    <row r="15" spans="1:12" x14ac:dyDescent="0.25">
      <c r="B15" t="s">
        <v>139</v>
      </c>
    </row>
  </sheetData>
  <phoneticPr fontId="13" type="noConversion"/>
  <conditionalFormatting sqref="C5:C7 E1:E3 C9:C1048576">
    <cfRule type="duplicateValues" dxfId="2" priority="7"/>
  </conditionalFormatting>
  <conditionalFormatting sqref="C8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3"/>
  <sheetViews>
    <sheetView topLeftCell="C1" workbookViewId="0">
      <selection activeCell="G17" sqref="G17"/>
    </sheetView>
  </sheetViews>
  <sheetFormatPr defaultRowHeight="15" x14ac:dyDescent="0.25"/>
  <cols>
    <col min="1" max="1" width="4.42578125" style="36" customWidth="1"/>
    <col min="2" max="2" width="31.28515625" style="36" customWidth="1"/>
    <col min="3" max="3" width="15.42578125" bestFit="1" customWidth="1"/>
    <col min="4" max="4" width="15.28515625" style="13" customWidth="1"/>
    <col min="5" max="5" width="14.28515625" style="13" bestFit="1" customWidth="1"/>
    <col min="6" max="6" width="20" style="99" customWidth="1"/>
    <col min="7" max="7" width="16.28515625" style="13" customWidth="1"/>
    <col min="8" max="8" width="12.42578125" style="13" customWidth="1"/>
    <col min="9" max="9" width="15" style="99" customWidth="1"/>
    <col min="10" max="10" width="13.140625" style="13" bestFit="1" customWidth="1"/>
    <col min="11" max="11" width="38.7109375" style="36" bestFit="1" customWidth="1"/>
    <col min="12" max="12" width="14.85546875" bestFit="1" customWidth="1"/>
  </cols>
  <sheetData>
    <row r="2" spans="1:12" ht="31.5" x14ac:dyDescent="0.25">
      <c r="A2" s="155" t="s">
        <v>137</v>
      </c>
      <c r="B2" s="157" t="s">
        <v>128</v>
      </c>
      <c r="C2" s="63" t="s">
        <v>32</v>
      </c>
      <c r="D2" s="64" t="s">
        <v>129</v>
      </c>
      <c r="E2" s="64" t="s">
        <v>130</v>
      </c>
      <c r="F2" s="158" t="s">
        <v>131</v>
      </c>
      <c r="G2" s="64" t="s">
        <v>129</v>
      </c>
      <c r="H2" s="64" t="s">
        <v>130</v>
      </c>
      <c r="I2" s="158" t="s">
        <v>132</v>
      </c>
      <c r="J2" s="158" t="s">
        <v>133</v>
      </c>
    </row>
    <row r="3" spans="1:12" ht="15.75" x14ac:dyDescent="0.25">
      <c r="A3" s="156"/>
      <c r="B3" s="157"/>
      <c r="C3" s="63" t="s">
        <v>37</v>
      </c>
      <c r="D3" s="64" t="s">
        <v>134</v>
      </c>
      <c r="E3" s="64" t="s">
        <v>134</v>
      </c>
      <c r="F3" s="158"/>
      <c r="G3" s="64" t="s">
        <v>135</v>
      </c>
      <c r="H3" s="64" t="s">
        <v>135</v>
      </c>
      <c r="I3" s="158"/>
      <c r="J3" s="158"/>
    </row>
    <row r="4" spans="1:12" ht="15.75" x14ac:dyDescent="0.25">
      <c r="A4" s="65">
        <v>1</v>
      </c>
      <c r="B4" s="37"/>
      <c r="C4" s="58"/>
      <c r="D4" s="44"/>
      <c r="E4" s="66"/>
      <c r="F4" s="97"/>
      <c r="G4" s="66"/>
      <c r="H4" s="66"/>
      <c r="I4" s="97"/>
      <c r="J4" s="46"/>
    </row>
    <row r="5" spans="1:12" ht="15.75" x14ac:dyDescent="0.25">
      <c r="A5" s="65">
        <v>2</v>
      </c>
      <c r="B5" s="37"/>
      <c r="C5" s="58"/>
      <c r="D5" s="66"/>
      <c r="E5" s="66"/>
      <c r="F5" s="97"/>
      <c r="G5" s="66"/>
      <c r="H5" s="66"/>
      <c r="I5" s="97"/>
      <c r="J5" s="45"/>
    </row>
    <row r="6" spans="1:12" ht="15.75" x14ac:dyDescent="0.25">
      <c r="A6" s="65">
        <v>3</v>
      </c>
      <c r="B6" s="37"/>
      <c r="C6" s="58"/>
      <c r="D6" s="45"/>
      <c r="E6"/>
      <c r="F6" s="97"/>
      <c r="G6" s="66"/>
      <c r="H6" s="66"/>
      <c r="I6" s="97"/>
      <c r="J6" s="45"/>
      <c r="L6" t="s">
        <v>107</v>
      </c>
    </row>
    <row r="7" spans="1:12" ht="15.75" x14ac:dyDescent="0.25">
      <c r="A7" s="65">
        <v>4</v>
      </c>
      <c r="B7" s="37"/>
      <c r="C7" s="58"/>
      <c r="D7" s="73"/>
      <c r="E7" s="66"/>
      <c r="F7" s="97"/>
      <c r="G7" s="73"/>
      <c r="H7" s="66"/>
      <c r="I7" s="97"/>
      <c r="J7" s="45"/>
      <c r="L7" t="s">
        <v>107</v>
      </c>
    </row>
    <row r="8" spans="1:12" ht="15.75" x14ac:dyDescent="0.25">
      <c r="A8" s="65">
        <v>5</v>
      </c>
      <c r="B8" s="37"/>
      <c r="C8" s="58"/>
      <c r="D8" s="66"/>
      <c r="E8" s="66"/>
      <c r="F8" s="97"/>
      <c r="G8" s="66"/>
      <c r="H8" s="66"/>
      <c r="I8" s="97"/>
      <c r="J8" s="66"/>
      <c r="L8" t="s">
        <v>107</v>
      </c>
    </row>
    <row r="9" spans="1:12" ht="15.75" x14ac:dyDescent="0.25">
      <c r="A9" s="65">
        <v>6</v>
      </c>
      <c r="B9" s="37"/>
      <c r="C9" s="58"/>
      <c r="D9" s="66"/>
      <c r="E9" s="66"/>
      <c r="F9" s="97"/>
      <c r="G9" s="66"/>
      <c r="H9" s="66"/>
      <c r="I9" s="97"/>
      <c r="J9" s="66"/>
    </row>
    <row r="10" spans="1:12" ht="15.75" x14ac:dyDescent="0.25">
      <c r="A10" s="65">
        <v>7</v>
      </c>
      <c r="B10" s="37"/>
      <c r="C10" s="58"/>
      <c r="D10" s="66"/>
      <c r="E10" s="66"/>
      <c r="F10" s="97"/>
      <c r="G10" s="66"/>
      <c r="H10" s="66"/>
      <c r="I10" s="97"/>
      <c r="J10" s="66"/>
    </row>
    <row r="11" spans="1:12" ht="15.75" x14ac:dyDescent="0.25">
      <c r="A11" s="65">
        <v>8</v>
      </c>
      <c r="B11" s="37"/>
      <c r="C11" s="58"/>
      <c r="D11" s="66"/>
      <c r="E11" s="66"/>
      <c r="F11" s="97"/>
      <c r="G11" s="66"/>
      <c r="H11" s="66"/>
      <c r="I11" s="97"/>
      <c r="J11" s="66"/>
    </row>
    <row r="12" spans="1:12" ht="15.75" x14ac:dyDescent="0.25">
      <c r="A12" s="65">
        <v>9</v>
      </c>
      <c r="B12" s="37"/>
      <c r="C12" s="57"/>
      <c r="D12" s="66"/>
      <c r="E12" s="66"/>
      <c r="F12" s="97"/>
      <c r="G12" s="66"/>
      <c r="H12" s="66"/>
      <c r="I12" s="97"/>
      <c r="J12" s="66"/>
    </row>
    <row r="13" spans="1:12" ht="15.75" x14ac:dyDescent="0.25">
      <c r="A13" s="56" t="s">
        <v>107</v>
      </c>
      <c r="B13" s="37"/>
      <c r="C13" s="57"/>
      <c r="D13" s="82"/>
      <c r="E13" s="82">
        <v>0</v>
      </c>
      <c r="F13" s="98"/>
      <c r="G13" s="82">
        <v>0</v>
      </c>
      <c r="H13" s="82">
        <v>0</v>
      </c>
      <c r="I13" s="97"/>
      <c r="J13" s="101"/>
      <c r="K13" s="100"/>
    </row>
  </sheetData>
  <mergeCells count="5">
    <mergeCell ref="A2:A3"/>
    <mergeCell ref="B2:B3"/>
    <mergeCell ref="F2:F3"/>
    <mergeCell ref="I2:I3"/>
    <mergeCell ref="J2:J3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topLeftCell="A2" zoomScale="85" zoomScaleNormal="85" workbookViewId="0">
      <selection activeCell="K14" sqref="K14"/>
    </sheetView>
  </sheetViews>
  <sheetFormatPr defaultColWidth="9.140625" defaultRowHeight="15" x14ac:dyDescent="0.25"/>
  <cols>
    <col min="1" max="1" width="9.140625" style="22"/>
    <col min="2" max="2" width="41.5703125" style="22" bestFit="1" customWidth="1"/>
    <col min="3" max="3" width="13.140625" style="22" bestFit="1" customWidth="1"/>
    <col min="4" max="4" width="14.140625" style="22" bestFit="1" customWidth="1"/>
    <col min="5" max="5" width="6.85546875" style="22" bestFit="1" customWidth="1"/>
    <col min="6" max="6" width="14.28515625" style="22" customWidth="1"/>
    <col min="7" max="7" width="10.85546875" style="22" customWidth="1"/>
    <col min="8" max="8" width="13.7109375" style="22" customWidth="1"/>
    <col min="9" max="9" width="14" style="22" customWidth="1"/>
    <col min="10" max="10" width="9.28515625" style="22" customWidth="1"/>
    <col min="11" max="11" width="13.28515625" style="22" customWidth="1"/>
    <col min="12" max="16384" width="9.140625" style="22"/>
  </cols>
  <sheetData>
    <row r="1" spans="1:15" x14ac:dyDescent="0.25">
      <c r="A1" s="129" t="s">
        <v>66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5" ht="15" customHeight="1" x14ac:dyDescent="0.25">
      <c r="A2" s="130" t="s">
        <v>147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23"/>
      <c r="M2" s="23"/>
      <c r="N2" s="23"/>
      <c r="O2" s="23"/>
    </row>
    <row r="3" spans="1:15" x14ac:dyDescent="0.25">
      <c r="A3" s="130" t="s">
        <v>84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5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5" s="16" customFormat="1" x14ac:dyDescent="0.25">
      <c r="A5" s="133" t="s">
        <v>99</v>
      </c>
      <c r="B5" s="133" t="s">
        <v>67</v>
      </c>
      <c r="C5" s="133" t="s">
        <v>68</v>
      </c>
      <c r="D5" s="133"/>
      <c r="E5" s="133" t="s">
        <v>69</v>
      </c>
      <c r="F5" s="133"/>
      <c r="G5" s="133" t="s">
        <v>70</v>
      </c>
      <c r="H5" s="133" t="s">
        <v>71</v>
      </c>
      <c r="I5" s="133" t="s">
        <v>72</v>
      </c>
      <c r="J5" s="133" t="s">
        <v>73</v>
      </c>
      <c r="K5" s="133" t="s">
        <v>36</v>
      </c>
    </row>
    <row r="6" spans="1:15" s="16" customFormat="1" ht="42.75" x14ac:dyDescent="0.25">
      <c r="A6" s="133"/>
      <c r="B6" s="133"/>
      <c r="C6" s="15" t="s">
        <v>74</v>
      </c>
      <c r="D6" s="15" t="s">
        <v>87</v>
      </c>
      <c r="E6" s="15" t="s">
        <v>74</v>
      </c>
      <c r="F6" s="15" t="s">
        <v>86</v>
      </c>
      <c r="G6" s="133"/>
      <c r="H6" s="133"/>
      <c r="I6" s="133"/>
      <c r="J6" s="133"/>
      <c r="K6" s="133"/>
    </row>
    <row r="7" spans="1:15" ht="30" x14ac:dyDescent="0.25">
      <c r="A7" s="18">
        <v>1</v>
      </c>
      <c r="B7" s="24" t="s">
        <v>75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f>+'Ann 1'!N28</f>
        <v>0</v>
      </c>
      <c r="J7" s="18">
        <v>1</v>
      </c>
      <c r="K7" s="17">
        <f>+'Ann 1'!P28</f>
        <v>0</v>
      </c>
    </row>
    <row r="8" spans="1:15" ht="30" x14ac:dyDescent="0.25">
      <c r="A8" s="18">
        <v>2</v>
      </c>
      <c r="B8" s="24" t="s">
        <v>76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f>+'Ann 2'!N33</f>
        <v>0</v>
      </c>
      <c r="J8" s="18">
        <v>2</v>
      </c>
      <c r="K8" s="17">
        <f>+'Ann 1'!P29</f>
        <v>0</v>
      </c>
    </row>
    <row r="9" spans="1:15" ht="45" x14ac:dyDescent="0.25">
      <c r="A9" s="18">
        <v>3</v>
      </c>
      <c r="B9" s="24" t="s">
        <v>77</v>
      </c>
      <c r="C9" s="17">
        <v>0</v>
      </c>
      <c r="D9" s="17">
        <f>+'Ann 3'!D8</f>
        <v>0</v>
      </c>
      <c r="E9" s="17">
        <v>0</v>
      </c>
      <c r="F9" s="17">
        <v>0</v>
      </c>
      <c r="G9" s="17">
        <v>0</v>
      </c>
      <c r="H9" s="17">
        <v>0</v>
      </c>
      <c r="I9" s="17">
        <f>+'Ann 3'!M8</f>
        <v>0</v>
      </c>
      <c r="J9" s="18">
        <v>3</v>
      </c>
      <c r="K9" s="17">
        <f>+'Ann 1'!P30</f>
        <v>0</v>
      </c>
    </row>
    <row r="10" spans="1:15" ht="45" x14ac:dyDescent="0.25">
      <c r="A10" s="18">
        <v>4</v>
      </c>
      <c r="B10" s="24" t="s">
        <v>78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f>+'Ann 4'!N34</f>
        <v>0</v>
      </c>
      <c r="J10" s="18">
        <v>4</v>
      </c>
      <c r="K10" s="17"/>
    </row>
    <row r="11" spans="1:15" x14ac:dyDescent="0.25">
      <c r="A11" s="18">
        <v>5</v>
      </c>
      <c r="B11" s="24" t="s">
        <v>79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f>+'Ann 5'!N35</f>
        <v>0</v>
      </c>
      <c r="J11" s="18">
        <v>5</v>
      </c>
      <c r="K11" s="17">
        <f>+'Ann 1'!P31</f>
        <v>0</v>
      </c>
    </row>
    <row r="12" spans="1:15" x14ac:dyDescent="0.25">
      <c r="A12" s="18">
        <v>6</v>
      </c>
      <c r="B12" s="24" t="s">
        <v>80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f>+'Ann 6'!N36</f>
        <v>0</v>
      </c>
      <c r="J12" s="18">
        <v>6</v>
      </c>
      <c r="K12" s="17">
        <f>+'Ann 1'!P32</f>
        <v>0</v>
      </c>
    </row>
    <row r="13" spans="1:15" x14ac:dyDescent="0.25">
      <c r="A13" s="18">
        <v>7</v>
      </c>
      <c r="B13" s="24" t="s">
        <v>81</v>
      </c>
      <c r="C13" s="17">
        <v>2</v>
      </c>
      <c r="D13" s="17">
        <f>'ANN 7'!E9</f>
        <v>708407</v>
      </c>
      <c r="E13" s="17">
        <v>2</v>
      </c>
      <c r="F13" s="17">
        <f>'ANN 7'!F9</f>
        <v>226666</v>
      </c>
      <c r="G13" s="17">
        <f>'ANN 7'!J9</f>
        <v>0</v>
      </c>
      <c r="H13" s="17">
        <f>'ANN 7'!L9</f>
        <v>481741</v>
      </c>
      <c r="I13" s="17">
        <f>'ANN 7'!M9</f>
        <v>0</v>
      </c>
      <c r="J13" s="18">
        <v>7</v>
      </c>
      <c r="K13" s="17" t="str">
        <f>'ANN 7'!N8</f>
        <v>Provisionally Accepted</v>
      </c>
    </row>
    <row r="14" spans="1:15" ht="30" x14ac:dyDescent="0.25">
      <c r="A14" s="18">
        <v>8</v>
      </c>
      <c r="B14" s="24" t="s">
        <v>82</v>
      </c>
      <c r="C14" s="74"/>
      <c r="D14" s="17">
        <f>+'ANN 8'!E8</f>
        <v>0</v>
      </c>
      <c r="E14" s="17"/>
      <c r="F14" s="17"/>
      <c r="G14" s="17">
        <v>0</v>
      </c>
      <c r="H14" s="17">
        <v>0</v>
      </c>
      <c r="I14" s="17">
        <f>+'ANN 8'!O7</f>
        <v>0</v>
      </c>
      <c r="J14" s="18">
        <v>8</v>
      </c>
      <c r="K14" s="24"/>
    </row>
    <row r="15" spans="1:15" ht="30" x14ac:dyDescent="0.25">
      <c r="A15" s="18">
        <v>9</v>
      </c>
      <c r="B15" s="24" t="s">
        <v>85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f>+'ANN 9'!N39</f>
        <v>0</v>
      </c>
      <c r="J15" s="18">
        <v>9</v>
      </c>
      <c r="K15" s="17">
        <f>+'Ann 1'!P35</f>
        <v>0</v>
      </c>
    </row>
    <row r="16" spans="1:15" s="21" customFormat="1" ht="15.75" x14ac:dyDescent="0.25">
      <c r="A16" s="134" t="s">
        <v>83</v>
      </c>
      <c r="B16" s="134"/>
      <c r="C16" s="28">
        <f t="shared" ref="C16:H16" si="0">SUM(C7:C15)</f>
        <v>2</v>
      </c>
      <c r="D16" s="28">
        <f t="shared" si="0"/>
        <v>708407</v>
      </c>
      <c r="E16" s="28">
        <f t="shared" si="0"/>
        <v>2</v>
      </c>
      <c r="F16" s="28">
        <f t="shared" si="0"/>
        <v>226666</v>
      </c>
      <c r="G16" s="28">
        <f t="shared" si="0"/>
        <v>0</v>
      </c>
      <c r="H16" s="28">
        <f t="shared" si="0"/>
        <v>481741</v>
      </c>
      <c r="I16" s="28">
        <f>SUM(I7:I15)</f>
        <v>0</v>
      </c>
      <c r="J16" s="29"/>
      <c r="K16" s="29"/>
    </row>
    <row r="18" spans="6:6" x14ac:dyDescent="0.25">
      <c r="F18" s="33"/>
    </row>
  </sheetData>
  <mergeCells count="14">
    <mergeCell ref="A16:B16"/>
    <mergeCell ref="J5:J6"/>
    <mergeCell ref="K5:K6"/>
    <mergeCell ref="B5:B6"/>
    <mergeCell ref="C5:D5"/>
    <mergeCell ref="E5:F5"/>
    <mergeCell ref="G5:G6"/>
    <mergeCell ref="H5:H6"/>
    <mergeCell ref="A1:K1"/>
    <mergeCell ref="A3:K3"/>
    <mergeCell ref="A4:K4"/>
    <mergeCell ref="I5:I6"/>
    <mergeCell ref="A2:K2"/>
    <mergeCell ref="A5:A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4"/>
  <sheetViews>
    <sheetView topLeftCell="A16" zoomScale="85" zoomScaleNormal="85" workbookViewId="0">
      <selection activeCell="F68" sqref="F68"/>
    </sheetView>
  </sheetViews>
  <sheetFormatPr defaultRowHeight="15" x14ac:dyDescent="0.25"/>
  <cols>
    <col min="1" max="1" width="7.42578125" bestFit="1" customWidth="1"/>
    <col min="2" max="2" width="8.85546875" customWidth="1"/>
    <col min="3" max="3" width="11.140625" bestFit="1" customWidth="1"/>
    <col min="4" max="4" width="14.28515625" customWidth="1"/>
    <col min="5" max="6" width="13.7109375" customWidth="1"/>
    <col min="7" max="7" width="14.7109375" customWidth="1"/>
    <col min="8" max="8" width="13.5703125" customWidth="1"/>
    <col min="9" max="9" width="10" customWidth="1"/>
    <col min="10" max="10" width="11.140625" customWidth="1"/>
    <col min="11" max="11" width="8.28515625" customWidth="1"/>
    <col min="12" max="12" width="12.140625" customWidth="1"/>
    <col min="13" max="13" width="10.85546875" customWidth="1"/>
    <col min="14" max="14" width="11.28515625" customWidth="1"/>
    <col min="15" max="15" width="12.85546875" customWidth="1"/>
    <col min="16" max="16" width="11.85546875" customWidth="1"/>
  </cols>
  <sheetData>
    <row r="1" spans="1:15" x14ac:dyDescent="0.2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x14ac:dyDescent="0.25">
      <c r="A3" s="131" t="s">
        <v>65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x14ac:dyDescent="0.25">
      <c r="A4" s="153" t="s">
        <v>59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s="16" customFormat="1" x14ac:dyDescent="0.25">
      <c r="A5" s="152" t="s">
        <v>99</v>
      </c>
      <c r="B5" s="152" t="s">
        <v>30</v>
      </c>
      <c r="C5" s="152" t="s">
        <v>32</v>
      </c>
      <c r="D5" s="152"/>
      <c r="E5" s="152" t="s">
        <v>33</v>
      </c>
      <c r="F5" s="152"/>
      <c r="G5" s="152"/>
      <c r="H5" s="152"/>
      <c r="I5" s="152"/>
      <c r="J5" s="152"/>
      <c r="K5" s="152" t="s">
        <v>45</v>
      </c>
      <c r="L5" s="152" t="s">
        <v>97</v>
      </c>
      <c r="M5" s="152" t="s">
        <v>35</v>
      </c>
      <c r="N5" s="152" t="s">
        <v>46</v>
      </c>
      <c r="O5" s="152" t="s">
        <v>36</v>
      </c>
    </row>
    <row r="6" spans="1:15" s="16" customFormat="1" ht="57" x14ac:dyDescent="0.25">
      <c r="A6" s="152"/>
      <c r="B6" s="152"/>
      <c r="C6" s="113" t="s">
        <v>37</v>
      </c>
      <c r="D6" s="113" t="s">
        <v>38</v>
      </c>
      <c r="E6" s="113" t="s">
        <v>39</v>
      </c>
      <c r="F6" s="113" t="s">
        <v>40</v>
      </c>
      <c r="G6" s="113" t="s">
        <v>88</v>
      </c>
      <c r="H6" s="113" t="s">
        <v>41</v>
      </c>
      <c r="I6" s="113" t="s">
        <v>42</v>
      </c>
      <c r="J6" s="113" t="s">
        <v>47</v>
      </c>
      <c r="K6" s="152"/>
      <c r="L6" s="152"/>
      <c r="M6" s="152"/>
      <c r="N6" s="152"/>
      <c r="O6" s="152"/>
    </row>
    <row r="7" spans="1:15" s="3" customFormat="1" x14ac:dyDescent="0.25">
      <c r="A7" s="2"/>
      <c r="B7" s="140" t="s">
        <v>100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2"/>
    </row>
    <row r="8" spans="1:15" s="3" customFormat="1" x14ac:dyDescent="0.25"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x14ac:dyDescent="0.25">
      <c r="A9" s="150" t="s">
        <v>62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5" x14ac:dyDescent="0.25">
      <c r="A10" s="150" t="s">
        <v>63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5" x14ac:dyDescent="0.25">
      <c r="A11" s="151" t="s">
        <v>59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5" x14ac:dyDescent="0.25">
      <c r="A12" s="152" t="s">
        <v>99</v>
      </c>
      <c r="B12" s="152" t="s">
        <v>30</v>
      </c>
      <c r="C12" s="152" t="s">
        <v>32</v>
      </c>
      <c r="D12" s="152"/>
      <c r="E12" s="152" t="s">
        <v>33</v>
      </c>
      <c r="F12" s="152"/>
      <c r="G12" s="152"/>
      <c r="H12" s="152"/>
      <c r="I12" s="152"/>
      <c r="J12" s="152" t="s">
        <v>45</v>
      </c>
      <c r="K12" s="152" t="s">
        <v>97</v>
      </c>
      <c r="L12" s="152" t="s">
        <v>35</v>
      </c>
      <c r="M12" s="152" t="s">
        <v>46</v>
      </c>
      <c r="N12" s="152" t="s">
        <v>36</v>
      </c>
    </row>
    <row r="13" spans="1:15" ht="57" x14ac:dyDescent="0.25">
      <c r="A13" s="152"/>
      <c r="B13" s="152"/>
      <c r="C13" s="113" t="s">
        <v>37</v>
      </c>
      <c r="D13" s="117" t="s">
        <v>38</v>
      </c>
      <c r="E13" s="117" t="s">
        <v>39</v>
      </c>
      <c r="F13" s="113" t="s">
        <v>40</v>
      </c>
      <c r="G13" s="113" t="s">
        <v>41</v>
      </c>
      <c r="H13" s="113" t="s">
        <v>42</v>
      </c>
      <c r="I13" s="113" t="s">
        <v>47</v>
      </c>
      <c r="J13" s="152"/>
      <c r="K13" s="152"/>
      <c r="L13" s="152"/>
      <c r="M13" s="152"/>
      <c r="N13" s="152"/>
    </row>
    <row r="14" spans="1:15" x14ac:dyDescent="0.25">
      <c r="A14" s="2"/>
      <c r="B14" s="140" t="s">
        <v>100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16"/>
    </row>
    <row r="16" spans="1:15" x14ac:dyDescent="0.25">
      <c r="A16" s="131" t="s">
        <v>60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x14ac:dyDescent="0.25">
      <c r="A17" s="131" t="s">
        <v>61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x14ac:dyDescent="0.25">
      <c r="A18" s="132" t="s">
        <v>59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x14ac:dyDescent="0.25">
      <c r="A19" s="133" t="s">
        <v>99</v>
      </c>
      <c r="B19" s="133" t="s">
        <v>30</v>
      </c>
      <c r="C19" s="133" t="s">
        <v>32</v>
      </c>
      <c r="D19" s="133"/>
      <c r="E19" s="133" t="s">
        <v>33</v>
      </c>
      <c r="F19" s="133"/>
      <c r="G19" s="133"/>
      <c r="H19" s="133"/>
      <c r="I19" s="133"/>
      <c r="J19" s="133" t="s">
        <v>45</v>
      </c>
      <c r="K19" s="133" t="s">
        <v>97</v>
      </c>
      <c r="L19" s="133" t="s">
        <v>35</v>
      </c>
      <c r="M19" s="133" t="s">
        <v>46</v>
      </c>
      <c r="N19" s="133" t="s">
        <v>36</v>
      </c>
    </row>
    <row r="20" spans="1:14" ht="57" x14ac:dyDescent="0.25">
      <c r="A20" s="133"/>
      <c r="B20" s="133"/>
      <c r="C20" s="15" t="s">
        <v>37</v>
      </c>
      <c r="D20" s="15" t="s">
        <v>38</v>
      </c>
      <c r="E20" s="15" t="s">
        <v>39</v>
      </c>
      <c r="F20" s="15" t="s">
        <v>40</v>
      </c>
      <c r="G20" s="15" t="s">
        <v>41</v>
      </c>
      <c r="H20" s="15" t="s">
        <v>42</v>
      </c>
      <c r="I20" s="15" t="s">
        <v>47</v>
      </c>
      <c r="J20" s="133"/>
      <c r="K20" s="133"/>
      <c r="L20" s="133"/>
      <c r="M20" s="133"/>
      <c r="N20" s="133"/>
    </row>
    <row r="21" spans="1:14" x14ac:dyDescent="0.25">
      <c r="A21" s="2"/>
      <c r="B21" s="140" t="s">
        <v>100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16"/>
    </row>
    <row r="23" spans="1:14" s="12" customFormat="1" x14ac:dyDescent="0.25">
      <c r="A23" s="148" t="s">
        <v>57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</row>
    <row r="24" spans="1:14" s="12" customFormat="1" x14ac:dyDescent="0.25">
      <c r="A24" s="148" t="s">
        <v>58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</row>
    <row r="25" spans="1:14" s="12" customFormat="1" x14ac:dyDescent="0.25">
      <c r="A25" s="149" t="s">
        <v>59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 s="12" customFormat="1" ht="15" customHeight="1" x14ac:dyDescent="0.25">
      <c r="A26" s="146" t="s">
        <v>99</v>
      </c>
      <c r="B26" s="133" t="s">
        <v>30</v>
      </c>
      <c r="C26" s="133" t="s">
        <v>32</v>
      </c>
      <c r="D26" s="133"/>
      <c r="E26" s="133" t="s">
        <v>33</v>
      </c>
      <c r="F26" s="133"/>
      <c r="G26" s="133"/>
      <c r="H26" s="133"/>
      <c r="I26" s="133"/>
      <c r="J26" s="133" t="s">
        <v>45</v>
      </c>
      <c r="K26" s="133" t="s">
        <v>97</v>
      </c>
      <c r="L26" s="133" t="s">
        <v>35</v>
      </c>
      <c r="M26" s="133" t="s">
        <v>46</v>
      </c>
      <c r="N26" s="133" t="s">
        <v>36</v>
      </c>
    </row>
    <row r="27" spans="1:14" s="12" customFormat="1" ht="57" x14ac:dyDescent="0.25">
      <c r="A27" s="147"/>
      <c r="B27" s="133"/>
      <c r="C27" s="15" t="s">
        <v>37</v>
      </c>
      <c r="D27" s="15" t="s">
        <v>38</v>
      </c>
      <c r="E27" s="15" t="s">
        <v>39</v>
      </c>
      <c r="F27" s="15" t="s">
        <v>40</v>
      </c>
      <c r="G27" s="15" t="s">
        <v>41</v>
      </c>
      <c r="H27" s="15" t="s">
        <v>42</v>
      </c>
      <c r="I27" s="15" t="s">
        <v>47</v>
      </c>
      <c r="J27" s="133"/>
      <c r="K27" s="133"/>
      <c r="L27" s="133"/>
      <c r="M27" s="133"/>
      <c r="N27" s="133"/>
    </row>
    <row r="28" spans="1:14" s="12" customFormat="1" x14ac:dyDescent="0.25">
      <c r="A28" s="74"/>
      <c r="B28" s="143" t="s">
        <v>100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5"/>
      <c r="N28" s="116"/>
    </row>
    <row r="29" spans="1:14" s="12" customFormat="1" x14ac:dyDescent="0.25"/>
    <row r="30" spans="1:14" x14ac:dyDescent="0.25">
      <c r="A30" s="131" t="s">
        <v>54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x14ac:dyDescent="0.25">
      <c r="A31" s="131" t="s">
        <v>55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x14ac:dyDescent="0.25">
      <c r="A32" s="132" t="s">
        <v>59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5" x14ac:dyDescent="0.25">
      <c r="A33" s="133" t="s">
        <v>99</v>
      </c>
      <c r="B33" s="133" t="s">
        <v>53</v>
      </c>
      <c r="C33" s="133" t="s">
        <v>56</v>
      </c>
      <c r="D33" s="133" t="s">
        <v>32</v>
      </c>
      <c r="E33" s="133"/>
      <c r="F33" s="133" t="s">
        <v>33</v>
      </c>
      <c r="G33" s="133"/>
      <c r="H33" s="133"/>
      <c r="I33" s="133"/>
      <c r="J33" s="133" t="s">
        <v>45</v>
      </c>
      <c r="K33" s="133" t="s">
        <v>97</v>
      </c>
      <c r="L33" s="133" t="s">
        <v>46</v>
      </c>
      <c r="M33" s="133" t="s">
        <v>35</v>
      </c>
      <c r="N33" s="133" t="s">
        <v>36</v>
      </c>
    </row>
    <row r="34" spans="1:15" ht="71.25" x14ac:dyDescent="0.25">
      <c r="A34" s="133"/>
      <c r="B34" s="133"/>
      <c r="C34" s="133"/>
      <c r="D34" s="15" t="s">
        <v>37</v>
      </c>
      <c r="E34" s="15" t="s">
        <v>38</v>
      </c>
      <c r="F34" s="15" t="s">
        <v>39</v>
      </c>
      <c r="G34" s="15" t="s">
        <v>40</v>
      </c>
      <c r="H34" s="15" t="s">
        <v>42</v>
      </c>
      <c r="I34" s="15" t="s">
        <v>90</v>
      </c>
      <c r="J34" s="133"/>
      <c r="K34" s="133"/>
      <c r="L34" s="133"/>
      <c r="M34" s="133"/>
      <c r="N34" s="133"/>
    </row>
    <row r="35" spans="1:15" x14ac:dyDescent="0.25">
      <c r="A35" s="32"/>
      <c r="B35" s="140" t="s">
        <v>100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16"/>
    </row>
    <row r="37" spans="1:15" x14ac:dyDescent="0.25">
      <c r="A37" s="131" t="s">
        <v>51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1:15" x14ac:dyDescent="0.25">
      <c r="A38" s="131" t="s">
        <v>52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1:15" x14ac:dyDescent="0.25">
      <c r="A39" s="132" t="s">
        <v>59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1:15" x14ac:dyDescent="0.25">
      <c r="A40" s="146" t="s">
        <v>99</v>
      </c>
      <c r="B40" s="133" t="s">
        <v>53</v>
      </c>
      <c r="C40" s="133" t="s">
        <v>96</v>
      </c>
      <c r="D40" s="133" t="s">
        <v>31</v>
      </c>
      <c r="E40" s="133" t="s">
        <v>32</v>
      </c>
      <c r="F40" s="133"/>
      <c r="G40" s="133" t="s">
        <v>33</v>
      </c>
      <c r="H40" s="133"/>
      <c r="I40" s="133"/>
      <c r="J40" s="133"/>
      <c r="K40" s="133" t="s">
        <v>45</v>
      </c>
      <c r="L40" s="133" t="s">
        <v>97</v>
      </c>
      <c r="M40" s="133" t="s">
        <v>46</v>
      </c>
      <c r="N40" s="133" t="s">
        <v>35</v>
      </c>
      <c r="O40" s="133" t="s">
        <v>36</v>
      </c>
    </row>
    <row r="41" spans="1:15" ht="71.25" x14ac:dyDescent="0.25">
      <c r="A41" s="147"/>
      <c r="B41" s="133"/>
      <c r="C41" s="133"/>
      <c r="D41" s="133"/>
      <c r="E41" s="15" t="s">
        <v>37</v>
      </c>
      <c r="F41" s="15" t="s">
        <v>38</v>
      </c>
      <c r="G41" s="15" t="s">
        <v>39</v>
      </c>
      <c r="H41" s="15" t="s">
        <v>40</v>
      </c>
      <c r="I41" s="15" t="s">
        <v>42</v>
      </c>
      <c r="J41" s="15" t="s">
        <v>95</v>
      </c>
      <c r="K41" s="133"/>
      <c r="L41" s="133"/>
      <c r="M41" s="133"/>
      <c r="N41" s="133"/>
      <c r="O41" s="133"/>
    </row>
    <row r="42" spans="1:15" x14ac:dyDescent="0.25">
      <c r="A42" s="32"/>
      <c r="B42" s="143" t="s">
        <v>100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  <c r="O42" s="116"/>
    </row>
    <row r="44" spans="1:15" x14ac:dyDescent="0.25">
      <c r="A44" s="131" t="s">
        <v>48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5" x14ac:dyDescent="0.25">
      <c r="A45" s="131" t="s">
        <v>49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5" x14ac:dyDescent="0.25">
      <c r="A46" s="132" t="s">
        <v>59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</row>
    <row r="47" spans="1:15" x14ac:dyDescent="0.25">
      <c r="A47" s="133" t="s">
        <v>99</v>
      </c>
      <c r="B47" s="133" t="s">
        <v>50</v>
      </c>
      <c r="C47" s="133"/>
      <c r="D47" s="133" t="s">
        <v>32</v>
      </c>
      <c r="E47" s="133"/>
      <c r="F47" s="133" t="s">
        <v>33</v>
      </c>
      <c r="G47" s="133"/>
      <c r="H47" s="133"/>
      <c r="I47" s="133"/>
      <c r="J47" s="133" t="s">
        <v>45</v>
      </c>
      <c r="K47" s="133" t="s">
        <v>94</v>
      </c>
      <c r="L47" s="133" t="s">
        <v>35</v>
      </c>
      <c r="M47" s="133" t="s">
        <v>46</v>
      </c>
      <c r="N47" s="133" t="s">
        <v>36</v>
      </c>
    </row>
    <row r="48" spans="1:15" ht="85.5" x14ac:dyDescent="0.25">
      <c r="A48" s="133"/>
      <c r="B48" s="15" t="s">
        <v>92</v>
      </c>
      <c r="C48" s="15" t="s">
        <v>93</v>
      </c>
      <c r="D48" s="15" t="s">
        <v>37</v>
      </c>
      <c r="E48" s="15" t="s">
        <v>38</v>
      </c>
      <c r="F48" s="15" t="s">
        <v>39</v>
      </c>
      <c r="G48" s="15" t="s">
        <v>40</v>
      </c>
      <c r="H48" s="15" t="s">
        <v>42</v>
      </c>
      <c r="I48" s="15" t="s">
        <v>95</v>
      </c>
      <c r="J48" s="133"/>
      <c r="K48" s="133"/>
      <c r="L48" s="133"/>
      <c r="M48" s="133"/>
      <c r="N48" s="133"/>
    </row>
    <row r="49" spans="1:16" x14ac:dyDescent="0.25">
      <c r="A49" s="32"/>
      <c r="B49" s="140" t="s">
        <v>100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1" spans="1:16" ht="15.75" x14ac:dyDescent="0.25">
      <c r="A51" s="141" t="s">
        <v>43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</row>
    <row r="52" spans="1:16" ht="15.75" x14ac:dyDescent="0.25">
      <c r="A52" s="141" t="s">
        <v>44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</row>
    <row r="53" spans="1:16" ht="15.75" x14ac:dyDescent="0.25">
      <c r="A53" s="142" t="s">
        <v>59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</row>
    <row r="54" spans="1:16" ht="15.75" x14ac:dyDescent="0.25">
      <c r="A54" s="137" t="s">
        <v>99</v>
      </c>
      <c r="B54" s="139" t="s">
        <v>125</v>
      </c>
      <c r="C54" s="139" t="s">
        <v>89</v>
      </c>
      <c r="D54" s="137" t="s">
        <v>32</v>
      </c>
      <c r="E54" s="137"/>
      <c r="F54" s="137" t="s">
        <v>33</v>
      </c>
      <c r="G54" s="137"/>
      <c r="H54" s="137"/>
      <c r="I54" s="137"/>
      <c r="J54" s="137"/>
      <c r="K54" s="137"/>
      <c r="L54" s="137" t="s">
        <v>45</v>
      </c>
      <c r="M54" s="137" t="s">
        <v>91</v>
      </c>
      <c r="N54" s="137" t="s">
        <v>35</v>
      </c>
      <c r="O54" s="138" t="s">
        <v>46</v>
      </c>
      <c r="P54" s="137" t="s">
        <v>36</v>
      </c>
    </row>
    <row r="55" spans="1:16" ht="78.75" x14ac:dyDescent="0.25">
      <c r="A55" s="137"/>
      <c r="B55" s="139"/>
      <c r="C55" s="139"/>
      <c r="D55" s="115" t="s">
        <v>37</v>
      </c>
      <c r="E55" s="93" t="s">
        <v>126</v>
      </c>
      <c r="F55" s="114" t="s">
        <v>127</v>
      </c>
      <c r="G55" s="114" t="s">
        <v>40</v>
      </c>
      <c r="H55" s="114" t="s">
        <v>88</v>
      </c>
      <c r="I55" s="114" t="s">
        <v>41</v>
      </c>
      <c r="J55" s="114" t="s">
        <v>42</v>
      </c>
      <c r="K55" s="114" t="s">
        <v>47</v>
      </c>
      <c r="L55" s="137"/>
      <c r="M55" s="137"/>
      <c r="N55" s="137"/>
      <c r="O55" s="138"/>
      <c r="P55" s="137"/>
    </row>
    <row r="56" spans="1:16" ht="78.75" x14ac:dyDescent="0.25">
      <c r="A56" s="108">
        <v>1</v>
      </c>
      <c r="B56" s="109" t="s">
        <v>145</v>
      </c>
      <c r="C56" s="109" t="s">
        <v>142</v>
      </c>
      <c r="D56" s="118">
        <v>45237</v>
      </c>
      <c r="E56" s="110">
        <v>18162766</v>
      </c>
      <c r="F56" s="110">
        <v>10909017</v>
      </c>
      <c r="G56" s="119" t="s">
        <v>146</v>
      </c>
      <c r="H56" s="111" t="s">
        <v>98</v>
      </c>
      <c r="I56" s="111" t="s">
        <v>98</v>
      </c>
      <c r="J56" s="111" t="s">
        <v>98</v>
      </c>
      <c r="K56" s="111" t="s">
        <v>100</v>
      </c>
      <c r="L56" s="111">
        <v>0</v>
      </c>
      <c r="M56" s="111">
        <v>0</v>
      </c>
      <c r="N56" s="111">
        <v>0</v>
      </c>
      <c r="O56" s="26">
        <v>7253749</v>
      </c>
      <c r="P56" s="108" t="s">
        <v>101</v>
      </c>
    </row>
    <row r="57" spans="1:16" ht="15.75" x14ac:dyDescent="0.25">
      <c r="A57" s="90"/>
      <c r="B57" s="56" t="s">
        <v>83</v>
      </c>
      <c r="C57" s="56"/>
      <c r="D57" s="56"/>
      <c r="E57" s="112">
        <f>SUM(E56:E56)</f>
        <v>18162766</v>
      </c>
      <c r="F57" s="112">
        <f>SUM(F56:F56)</f>
        <v>10909017</v>
      </c>
      <c r="G57" s="90"/>
      <c r="H57" s="90"/>
      <c r="I57" s="90"/>
      <c r="J57" s="90"/>
      <c r="K57" s="90"/>
      <c r="L57" s="112">
        <f>SUM(L56:L56)</f>
        <v>0</v>
      </c>
      <c r="M57" s="112">
        <f>SUM(M56:M56)</f>
        <v>0</v>
      </c>
      <c r="N57" s="112">
        <f>SUM(N56:N56)</f>
        <v>0</v>
      </c>
      <c r="O57" s="112">
        <f>SUM(O56:O56)</f>
        <v>7253749</v>
      </c>
      <c r="P57" s="90"/>
    </row>
    <row r="59" spans="1:16" x14ac:dyDescent="0.25">
      <c r="A59" s="131" t="s">
        <v>28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6" x14ac:dyDescent="0.25">
      <c r="A60" s="131" t="s">
        <v>29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6" x14ac:dyDescent="0.25">
      <c r="A61" s="132" t="s">
        <v>59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</row>
    <row r="62" spans="1:16" x14ac:dyDescent="0.25">
      <c r="A62" s="136" t="s">
        <v>99</v>
      </c>
      <c r="B62" s="133" t="s">
        <v>30</v>
      </c>
      <c r="C62" s="133" t="s">
        <v>32</v>
      </c>
      <c r="D62" s="133"/>
      <c r="E62" s="133" t="s">
        <v>33</v>
      </c>
      <c r="F62" s="133"/>
      <c r="G62" s="133"/>
      <c r="H62" s="133"/>
      <c r="I62" s="133"/>
      <c r="L62" s="133" t="s">
        <v>45</v>
      </c>
      <c r="M62" s="133" t="s">
        <v>34</v>
      </c>
      <c r="N62" s="133" t="s">
        <v>35</v>
      </c>
      <c r="O62" s="133" t="s">
        <v>46</v>
      </c>
      <c r="P62" s="133" t="s">
        <v>36</v>
      </c>
    </row>
    <row r="63" spans="1:16" ht="66.75" customHeight="1" x14ac:dyDescent="0.25">
      <c r="A63" s="136"/>
      <c r="B63" s="133"/>
      <c r="C63" s="124" t="s">
        <v>89</v>
      </c>
      <c r="D63" s="15" t="s">
        <v>37</v>
      </c>
      <c r="E63" s="15" t="s">
        <v>38</v>
      </c>
      <c r="F63" s="15" t="s">
        <v>39</v>
      </c>
      <c r="G63" s="15" t="s">
        <v>40</v>
      </c>
      <c r="H63" s="15" t="s">
        <v>88</v>
      </c>
      <c r="I63" s="15" t="s">
        <v>41</v>
      </c>
      <c r="J63" s="15" t="s">
        <v>42</v>
      </c>
      <c r="K63" s="114" t="s">
        <v>47</v>
      </c>
      <c r="L63" s="133"/>
      <c r="M63" s="133"/>
      <c r="N63" s="133"/>
      <c r="O63" s="133"/>
      <c r="P63" s="133"/>
    </row>
    <row r="64" spans="1:16" x14ac:dyDescent="0.25">
      <c r="A64" s="32"/>
      <c r="B64" s="135" t="s">
        <v>100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32"/>
    </row>
  </sheetData>
  <mergeCells count="121">
    <mergeCell ref="B7:N7"/>
    <mergeCell ref="A2:O2"/>
    <mergeCell ref="A1:O1"/>
    <mergeCell ref="M5:M6"/>
    <mergeCell ref="N5:N6"/>
    <mergeCell ref="O5:O6"/>
    <mergeCell ref="B5:B6"/>
    <mergeCell ref="C5:D5"/>
    <mergeCell ref="E5:J5"/>
    <mergeCell ref="K5:K6"/>
    <mergeCell ref="L5:L6"/>
    <mergeCell ref="A3:O3"/>
    <mergeCell ref="A4:O4"/>
    <mergeCell ref="A5:A6"/>
    <mergeCell ref="B14:M14"/>
    <mergeCell ref="A16:N16"/>
    <mergeCell ref="A17:N17"/>
    <mergeCell ref="A18:N18"/>
    <mergeCell ref="A9:N9"/>
    <mergeCell ref="A10:N10"/>
    <mergeCell ref="A11:N11"/>
    <mergeCell ref="A12:A13"/>
    <mergeCell ref="B12:B13"/>
    <mergeCell ref="C12:D12"/>
    <mergeCell ref="E12:I12"/>
    <mergeCell ref="J12:J13"/>
    <mergeCell ref="K12:K13"/>
    <mergeCell ref="L12:L13"/>
    <mergeCell ref="M12:M13"/>
    <mergeCell ref="N12:N13"/>
    <mergeCell ref="K19:K20"/>
    <mergeCell ref="L19:L20"/>
    <mergeCell ref="M19:M20"/>
    <mergeCell ref="N19:N20"/>
    <mergeCell ref="B21:M21"/>
    <mergeCell ref="A19:A20"/>
    <mergeCell ref="B19:B20"/>
    <mergeCell ref="C19:D19"/>
    <mergeCell ref="E19:I19"/>
    <mergeCell ref="J19:J20"/>
    <mergeCell ref="B28:M28"/>
    <mergeCell ref="A30:N30"/>
    <mergeCell ref="A31:N31"/>
    <mergeCell ref="A32:N32"/>
    <mergeCell ref="A23:N23"/>
    <mergeCell ref="A24:N24"/>
    <mergeCell ref="A25:N25"/>
    <mergeCell ref="A26:A27"/>
    <mergeCell ref="B26:B27"/>
    <mergeCell ref="C26:D26"/>
    <mergeCell ref="E26:I26"/>
    <mergeCell ref="J26:J27"/>
    <mergeCell ref="K26:K27"/>
    <mergeCell ref="L26:L27"/>
    <mergeCell ref="M26:M27"/>
    <mergeCell ref="N26:N27"/>
    <mergeCell ref="B35:M35"/>
    <mergeCell ref="A37:O37"/>
    <mergeCell ref="A38:O38"/>
    <mergeCell ref="A39:O39"/>
    <mergeCell ref="J33:J34"/>
    <mergeCell ref="K33:K34"/>
    <mergeCell ref="L33:L34"/>
    <mergeCell ref="M33:M34"/>
    <mergeCell ref="N33:N34"/>
    <mergeCell ref="A33:A34"/>
    <mergeCell ref="B33:B34"/>
    <mergeCell ref="C33:C34"/>
    <mergeCell ref="D33:E33"/>
    <mergeCell ref="F33:I33"/>
    <mergeCell ref="O40:O41"/>
    <mergeCell ref="B42:N42"/>
    <mergeCell ref="A44:N44"/>
    <mergeCell ref="A45:N45"/>
    <mergeCell ref="G40:J40"/>
    <mergeCell ref="K40:K41"/>
    <mergeCell ref="L40:L41"/>
    <mergeCell ref="M40:M41"/>
    <mergeCell ref="N40:N41"/>
    <mergeCell ref="A40:A41"/>
    <mergeCell ref="B40:B41"/>
    <mergeCell ref="C40:C41"/>
    <mergeCell ref="D40:D41"/>
    <mergeCell ref="E40:F40"/>
    <mergeCell ref="B49:N49"/>
    <mergeCell ref="A51:P51"/>
    <mergeCell ref="A52:P52"/>
    <mergeCell ref="A53:P53"/>
    <mergeCell ref="A46:N46"/>
    <mergeCell ref="A47:A48"/>
    <mergeCell ref="B47:C47"/>
    <mergeCell ref="D47:E47"/>
    <mergeCell ref="F47:I47"/>
    <mergeCell ref="J47:J48"/>
    <mergeCell ref="K47:K48"/>
    <mergeCell ref="L47:L48"/>
    <mergeCell ref="M47:M48"/>
    <mergeCell ref="N47:N48"/>
    <mergeCell ref="L54:L55"/>
    <mergeCell ref="M54:M55"/>
    <mergeCell ref="N54:N55"/>
    <mergeCell ref="O54:O55"/>
    <mergeCell ref="P54:P55"/>
    <mergeCell ref="A54:A55"/>
    <mergeCell ref="B54:B55"/>
    <mergeCell ref="C54:C55"/>
    <mergeCell ref="D54:E54"/>
    <mergeCell ref="F54:K54"/>
    <mergeCell ref="B64:M64"/>
    <mergeCell ref="P62:P63"/>
    <mergeCell ref="A59:N59"/>
    <mergeCell ref="A60:N60"/>
    <mergeCell ref="A61:N61"/>
    <mergeCell ref="A62:A63"/>
    <mergeCell ref="B62:B63"/>
    <mergeCell ref="C62:D62"/>
    <mergeCell ref="E62:I62"/>
    <mergeCell ref="L62:L63"/>
    <mergeCell ref="M62:M63"/>
    <mergeCell ref="N62:N63"/>
    <mergeCell ref="O62:O6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"/>
  <sheetViews>
    <sheetView zoomScale="90" zoomScaleNormal="90" workbookViewId="0">
      <selection activeCell="A2" sqref="A2:N2"/>
    </sheetView>
  </sheetViews>
  <sheetFormatPr defaultRowHeight="15" x14ac:dyDescent="0.25"/>
  <cols>
    <col min="1" max="1" width="4.28515625" style="3" bestFit="1" customWidth="1"/>
    <col min="2" max="2" width="24.7109375" style="3" customWidth="1"/>
    <col min="3" max="3" width="11.28515625" style="3" bestFit="1" customWidth="1"/>
    <col min="4" max="5" width="17.85546875" style="89" bestFit="1" customWidth="1"/>
    <col min="6" max="6" width="11" style="3" customWidth="1"/>
    <col min="7" max="7" width="9.85546875" style="3" customWidth="1"/>
    <col min="8" max="9" width="9.140625" style="3"/>
    <col min="10" max="10" width="9.85546875" style="3" customWidth="1"/>
    <col min="11" max="11" width="15.5703125" style="3" customWidth="1"/>
    <col min="12" max="12" width="10.28515625" style="3" customWidth="1"/>
    <col min="13" max="13" width="11.28515625" style="3" customWidth="1"/>
    <col min="14" max="14" width="12.7109375" style="3" customWidth="1"/>
    <col min="15" max="16384" width="9.140625" style="3"/>
  </cols>
  <sheetData>
    <row r="1" spans="1:15" x14ac:dyDescent="0.25">
      <c r="A1" s="150" t="s">
        <v>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5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4"/>
    </row>
    <row r="3" spans="1:15" x14ac:dyDescent="0.25">
      <c r="A3" s="150" t="s">
        <v>63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5" x14ac:dyDescent="0.25">
      <c r="A4" s="151" t="s">
        <v>59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5" s="85" customFormat="1" x14ac:dyDescent="0.25">
      <c r="A5" s="152" t="s">
        <v>99</v>
      </c>
      <c r="B5" s="152" t="s">
        <v>30</v>
      </c>
      <c r="C5" s="152" t="s">
        <v>32</v>
      </c>
      <c r="D5" s="152"/>
      <c r="E5" s="152" t="s">
        <v>33</v>
      </c>
      <c r="F5" s="152"/>
      <c r="G5" s="152"/>
      <c r="H5" s="152"/>
      <c r="I5" s="152"/>
      <c r="J5" s="152" t="s">
        <v>45</v>
      </c>
      <c r="K5" s="152" t="s">
        <v>97</v>
      </c>
      <c r="L5" s="152" t="s">
        <v>35</v>
      </c>
      <c r="M5" s="152" t="s">
        <v>46</v>
      </c>
      <c r="N5" s="152" t="s">
        <v>36</v>
      </c>
    </row>
    <row r="6" spans="1:15" s="85" customFormat="1" ht="71.25" x14ac:dyDescent="0.25">
      <c r="A6" s="152"/>
      <c r="B6" s="152"/>
      <c r="C6" s="113" t="s">
        <v>37</v>
      </c>
      <c r="D6" s="117" t="s">
        <v>38</v>
      </c>
      <c r="E6" s="117" t="s">
        <v>39</v>
      </c>
      <c r="F6" s="113" t="s">
        <v>40</v>
      </c>
      <c r="G6" s="113" t="s">
        <v>41</v>
      </c>
      <c r="H6" s="113" t="s">
        <v>42</v>
      </c>
      <c r="I6" s="113" t="s">
        <v>47</v>
      </c>
      <c r="J6" s="152"/>
      <c r="K6" s="152"/>
      <c r="L6" s="152"/>
      <c r="M6" s="152"/>
      <c r="N6" s="152"/>
    </row>
    <row r="7" spans="1:15" x14ac:dyDescent="0.25">
      <c r="A7" s="2"/>
      <c r="B7" s="140" t="s">
        <v>100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16"/>
    </row>
    <row r="8" spans="1:15" ht="15.75" x14ac:dyDescent="0.25">
      <c r="B8" s="102"/>
      <c r="C8" s="103"/>
      <c r="D8" s="106"/>
      <c r="E8" s="106"/>
      <c r="G8" s="104"/>
      <c r="H8" s="104"/>
      <c r="J8" s="105"/>
      <c r="K8" s="105"/>
      <c r="L8" s="105"/>
      <c r="M8" s="105"/>
    </row>
    <row r="9" spans="1:15" ht="15.75" x14ac:dyDescent="0.25">
      <c r="D9" s="106"/>
      <c r="E9" s="106"/>
      <c r="F9" s="5"/>
    </row>
    <row r="10" spans="1:15" x14ac:dyDescent="0.25">
      <c r="D10" s="104"/>
      <c r="E10" s="104"/>
    </row>
    <row r="11" spans="1:15" x14ac:dyDescent="0.25">
      <c r="D11" s="104"/>
      <c r="E11" s="104"/>
    </row>
    <row r="12" spans="1:15" x14ac:dyDescent="0.25">
      <c r="D12" s="104"/>
      <c r="E12" s="104"/>
    </row>
    <row r="13" spans="1:15" x14ac:dyDescent="0.25">
      <c r="D13" s="104"/>
      <c r="E13" s="104"/>
    </row>
  </sheetData>
  <mergeCells count="14">
    <mergeCell ref="B7:M7"/>
    <mergeCell ref="A5:A6"/>
    <mergeCell ref="A1:N1"/>
    <mergeCell ref="A3:N3"/>
    <mergeCell ref="A4:N4"/>
    <mergeCell ref="L5:L6"/>
    <mergeCell ref="M5:M6"/>
    <mergeCell ref="N5:N6"/>
    <mergeCell ref="B5:B6"/>
    <mergeCell ref="C5:D5"/>
    <mergeCell ref="E5:I5"/>
    <mergeCell ref="J5:J6"/>
    <mergeCell ref="K5:K6"/>
    <mergeCell ref="A2:N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5"/>
  <sheetViews>
    <sheetView zoomScale="80" zoomScaleNormal="80" workbookViewId="0">
      <selection activeCell="N7" sqref="A1:N7"/>
    </sheetView>
  </sheetViews>
  <sheetFormatPr defaultRowHeight="15" x14ac:dyDescent="0.25"/>
  <cols>
    <col min="1" max="1" width="7" bestFit="1" customWidth="1"/>
    <col min="2" max="2" width="25.85546875" bestFit="1" customWidth="1"/>
    <col min="3" max="3" width="11.140625" customWidth="1"/>
    <col min="4" max="4" width="16.85546875" bestFit="1" customWidth="1"/>
    <col min="5" max="5" width="13.85546875" bestFit="1" customWidth="1"/>
    <col min="6" max="6" width="12.28515625" customWidth="1"/>
    <col min="7" max="7" width="10.5703125" bestFit="1" customWidth="1"/>
    <col min="8" max="8" width="8.5703125" bestFit="1" customWidth="1"/>
    <col min="10" max="10" width="12.28515625" customWidth="1"/>
    <col min="11" max="11" width="12.140625" customWidth="1"/>
    <col min="12" max="12" width="16" customWidth="1"/>
    <col min="13" max="13" width="11.7109375" customWidth="1"/>
    <col min="14" max="14" width="17.140625" customWidth="1"/>
  </cols>
  <sheetData>
    <row r="1" spans="1:14" x14ac:dyDescent="0.25">
      <c r="A1" s="131" t="s">
        <v>60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x14ac:dyDescent="0.25">
      <c r="A3" s="131" t="s">
        <v>61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 customHeight="1" x14ac:dyDescent="0.25">
      <c r="A5" s="133" t="s">
        <v>99</v>
      </c>
      <c r="B5" s="133" t="s">
        <v>30</v>
      </c>
      <c r="C5" s="133" t="s">
        <v>32</v>
      </c>
      <c r="D5" s="133"/>
      <c r="E5" s="133" t="s">
        <v>33</v>
      </c>
      <c r="F5" s="133"/>
      <c r="G5" s="133"/>
      <c r="H5" s="133"/>
      <c r="I5" s="133"/>
      <c r="J5" s="133" t="s">
        <v>45</v>
      </c>
      <c r="K5" s="133" t="s">
        <v>97</v>
      </c>
      <c r="L5" s="133" t="s">
        <v>35</v>
      </c>
      <c r="M5" s="133" t="s">
        <v>46</v>
      </c>
      <c r="N5" s="133" t="s">
        <v>36</v>
      </c>
    </row>
    <row r="6" spans="1:14" ht="57" x14ac:dyDescent="0.25">
      <c r="A6" s="133"/>
      <c r="B6" s="133"/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47</v>
      </c>
      <c r="J6" s="133"/>
      <c r="K6" s="133"/>
      <c r="L6" s="133"/>
      <c r="M6" s="133"/>
      <c r="N6" s="133"/>
    </row>
    <row r="7" spans="1:14" s="3" customFormat="1" x14ac:dyDescent="0.25">
      <c r="A7" s="2"/>
      <c r="B7" s="140" t="s">
        <v>100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16"/>
    </row>
    <row r="8" spans="1:14" ht="15.75" x14ac:dyDescent="0.25">
      <c r="A8" s="3"/>
      <c r="B8" s="154"/>
      <c r="C8" s="154"/>
      <c r="D8" s="120"/>
      <c r="E8" s="120"/>
      <c r="F8" s="5"/>
      <c r="G8" s="3"/>
      <c r="H8" s="3"/>
      <c r="I8" s="3"/>
      <c r="J8" s="120"/>
      <c r="K8" s="120"/>
      <c r="L8" s="120"/>
      <c r="M8" s="120"/>
      <c r="N8" s="3"/>
    </row>
    <row r="15" spans="1:14" ht="90" customHeight="1" x14ac:dyDescent="0.25">
      <c r="A15" s="2">
        <v>1</v>
      </c>
      <c r="B15" s="86" t="s">
        <v>144</v>
      </c>
      <c r="C15" s="6"/>
      <c r="D15" s="84"/>
      <c r="E15" s="84"/>
      <c r="F15" s="2" t="s">
        <v>141</v>
      </c>
      <c r="G15" s="87" t="s">
        <v>140</v>
      </c>
      <c r="H15" s="87" t="s">
        <v>98</v>
      </c>
      <c r="I15" s="2"/>
      <c r="J15" s="88"/>
      <c r="K15" s="88"/>
      <c r="L15" s="88"/>
      <c r="M15" s="88"/>
      <c r="N15" s="107" t="s">
        <v>101</v>
      </c>
    </row>
  </sheetData>
  <mergeCells count="15">
    <mergeCell ref="B8:C8"/>
    <mergeCell ref="N5:N6"/>
    <mergeCell ref="A1:N1"/>
    <mergeCell ref="A2:N2"/>
    <mergeCell ref="A3:N3"/>
    <mergeCell ref="A4:N4"/>
    <mergeCell ref="E5:I5"/>
    <mergeCell ref="J5:J6"/>
    <mergeCell ref="K5:K6"/>
    <mergeCell ref="L5:L6"/>
    <mergeCell ref="M5:M6"/>
    <mergeCell ref="A5:A6"/>
    <mergeCell ref="B5:B6"/>
    <mergeCell ref="C5:D5"/>
    <mergeCell ref="B7:M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"/>
  <sheetViews>
    <sheetView zoomScale="85" zoomScaleNormal="85" workbookViewId="0">
      <selection sqref="A1:XFD8"/>
    </sheetView>
  </sheetViews>
  <sheetFormatPr defaultColWidth="9.140625" defaultRowHeight="15" x14ac:dyDescent="0.25"/>
  <cols>
    <col min="1" max="1" width="5.5703125" style="12" bestFit="1" customWidth="1"/>
    <col min="2" max="2" width="20.42578125" style="12" bestFit="1" customWidth="1"/>
    <col min="3" max="3" width="10.85546875" style="12" bestFit="1" customWidth="1"/>
    <col min="4" max="4" width="12.42578125" style="12" bestFit="1" customWidth="1"/>
    <col min="5" max="5" width="13.85546875" style="12" bestFit="1" customWidth="1"/>
    <col min="6" max="6" width="9.85546875" style="12" customWidth="1"/>
    <col min="7" max="7" width="10.42578125" style="12" customWidth="1"/>
    <col min="8" max="8" width="9.5703125" style="12" customWidth="1"/>
    <col min="9" max="9" width="11" style="12" bestFit="1" customWidth="1"/>
    <col min="10" max="10" width="10.5703125" style="12" customWidth="1"/>
    <col min="11" max="11" width="11.5703125" style="12" customWidth="1"/>
    <col min="12" max="13" width="11.140625" style="12" customWidth="1"/>
    <col min="14" max="14" width="18.85546875" style="12" customWidth="1"/>
    <col min="15" max="16384" width="9.140625" style="12"/>
  </cols>
  <sheetData>
    <row r="1" spans="1:14" x14ac:dyDescent="0.2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x14ac:dyDescent="0.25">
      <c r="A3" s="148" t="s">
        <v>58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x14ac:dyDescent="0.25">
      <c r="A4" s="149" t="s">
        <v>59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15" customHeight="1" x14ac:dyDescent="0.25">
      <c r="A5" s="146" t="s">
        <v>99</v>
      </c>
      <c r="B5" s="133" t="s">
        <v>30</v>
      </c>
      <c r="C5" s="133" t="s">
        <v>32</v>
      </c>
      <c r="D5" s="133"/>
      <c r="E5" s="133" t="s">
        <v>33</v>
      </c>
      <c r="F5" s="133"/>
      <c r="G5" s="133"/>
      <c r="H5" s="133"/>
      <c r="I5" s="133"/>
      <c r="J5" s="133" t="s">
        <v>45</v>
      </c>
      <c r="K5" s="133" t="s">
        <v>97</v>
      </c>
      <c r="L5" s="133" t="s">
        <v>35</v>
      </c>
      <c r="M5" s="133" t="s">
        <v>46</v>
      </c>
      <c r="N5" s="133" t="s">
        <v>36</v>
      </c>
    </row>
    <row r="6" spans="1:14" ht="57" x14ac:dyDescent="0.25">
      <c r="A6" s="147"/>
      <c r="B6" s="133"/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47</v>
      </c>
      <c r="J6" s="133"/>
      <c r="K6" s="133"/>
      <c r="L6" s="133"/>
      <c r="M6" s="133"/>
      <c r="N6" s="133"/>
    </row>
    <row r="7" spans="1:14" x14ac:dyDescent="0.25">
      <c r="A7" s="74"/>
      <c r="B7" s="143" t="s">
        <v>100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  <c r="N7" s="116"/>
    </row>
  </sheetData>
  <mergeCells count="14">
    <mergeCell ref="B7:M7"/>
    <mergeCell ref="A1:N1"/>
    <mergeCell ref="E5:I5"/>
    <mergeCell ref="N5:N6"/>
    <mergeCell ref="A4:N4"/>
    <mergeCell ref="A2:N2"/>
    <mergeCell ref="A3:N3"/>
    <mergeCell ref="K5:K6"/>
    <mergeCell ref="L5:L6"/>
    <mergeCell ref="M5:M6"/>
    <mergeCell ref="B5:B6"/>
    <mergeCell ref="J5:J6"/>
    <mergeCell ref="A5:A6"/>
    <mergeCell ref="C5:D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"/>
  <sheetViews>
    <sheetView zoomScale="90" zoomScaleNormal="90" workbookViewId="0">
      <selection sqref="A1:N7"/>
    </sheetView>
  </sheetViews>
  <sheetFormatPr defaultRowHeight="15" x14ac:dyDescent="0.25"/>
  <cols>
    <col min="1" max="1" width="5.140625" customWidth="1"/>
    <col min="2" max="2" width="14.85546875" customWidth="1"/>
    <col min="3" max="3" width="8.42578125" customWidth="1"/>
    <col min="6" max="6" width="8.28515625" customWidth="1"/>
    <col min="7" max="7" width="7.5703125" customWidth="1"/>
    <col min="9" max="9" width="10.85546875" customWidth="1"/>
    <col min="10" max="10" width="10.42578125" customWidth="1"/>
    <col min="11" max="11" width="13.28515625" customWidth="1"/>
    <col min="12" max="12" width="11.42578125" customWidth="1"/>
    <col min="13" max="13" width="9.85546875" customWidth="1"/>
    <col min="14" max="14" width="9" customWidth="1"/>
  </cols>
  <sheetData>
    <row r="1" spans="1:14" x14ac:dyDescent="0.25">
      <c r="A1" s="131" t="s">
        <v>54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x14ac:dyDescent="0.25">
      <c r="A3" s="131" t="s">
        <v>55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19" customFormat="1" ht="15" customHeight="1" x14ac:dyDescent="0.25">
      <c r="A5" s="133" t="s">
        <v>99</v>
      </c>
      <c r="B5" s="133" t="s">
        <v>53</v>
      </c>
      <c r="C5" s="133" t="s">
        <v>56</v>
      </c>
      <c r="D5" s="133" t="s">
        <v>32</v>
      </c>
      <c r="E5" s="133"/>
      <c r="F5" s="133" t="s">
        <v>33</v>
      </c>
      <c r="G5" s="133"/>
      <c r="H5" s="133"/>
      <c r="I5" s="133"/>
      <c r="J5" s="133" t="s">
        <v>45</v>
      </c>
      <c r="K5" s="133" t="s">
        <v>97</v>
      </c>
      <c r="L5" s="133" t="s">
        <v>46</v>
      </c>
      <c r="M5" s="133" t="s">
        <v>35</v>
      </c>
      <c r="N5" s="133" t="s">
        <v>36</v>
      </c>
    </row>
    <row r="6" spans="1:14" s="19" customFormat="1" ht="71.25" x14ac:dyDescent="0.25">
      <c r="A6" s="133"/>
      <c r="B6" s="133"/>
      <c r="C6" s="133"/>
      <c r="D6" s="15" t="s">
        <v>37</v>
      </c>
      <c r="E6" s="15" t="s">
        <v>38</v>
      </c>
      <c r="F6" s="15" t="s">
        <v>39</v>
      </c>
      <c r="G6" s="15" t="s">
        <v>40</v>
      </c>
      <c r="H6" s="15" t="s">
        <v>42</v>
      </c>
      <c r="I6" s="15" t="s">
        <v>90</v>
      </c>
      <c r="J6" s="133"/>
      <c r="K6" s="133"/>
      <c r="L6" s="133"/>
      <c r="M6" s="133"/>
      <c r="N6" s="133"/>
    </row>
    <row r="7" spans="1:14" x14ac:dyDescent="0.25">
      <c r="A7" s="32"/>
      <c r="B7" s="140" t="s">
        <v>100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16"/>
    </row>
  </sheetData>
  <mergeCells count="15">
    <mergeCell ref="B7:M7"/>
    <mergeCell ref="K5:K6"/>
    <mergeCell ref="A5:A6"/>
    <mergeCell ref="A1:N1"/>
    <mergeCell ref="A3:N3"/>
    <mergeCell ref="A4:N4"/>
    <mergeCell ref="B5:B6"/>
    <mergeCell ref="C5:C6"/>
    <mergeCell ref="D5:E5"/>
    <mergeCell ref="F5:I5"/>
    <mergeCell ref="J5:J6"/>
    <mergeCell ref="L5:L6"/>
    <mergeCell ref="M5:M6"/>
    <mergeCell ref="N5:N6"/>
    <mergeCell ref="A2:N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"/>
  <sheetViews>
    <sheetView zoomScale="90" zoomScaleNormal="90" workbookViewId="0">
      <selection sqref="A1:O8"/>
    </sheetView>
  </sheetViews>
  <sheetFormatPr defaultRowHeight="15" x14ac:dyDescent="0.25"/>
  <cols>
    <col min="1" max="1" width="4.140625" customWidth="1"/>
    <col min="2" max="2" width="13.7109375" customWidth="1"/>
    <col min="3" max="3" width="9.140625" customWidth="1"/>
    <col min="4" max="4" width="12.5703125" customWidth="1"/>
    <col min="5" max="5" width="10.85546875" customWidth="1"/>
    <col min="6" max="6" width="11.7109375" customWidth="1"/>
    <col min="7" max="7" width="8.42578125" bestFit="1" customWidth="1"/>
    <col min="8" max="8" width="7.5703125" bestFit="1" customWidth="1"/>
    <col min="9" max="9" width="8.28515625" bestFit="1" customWidth="1"/>
    <col min="10" max="10" width="12.5703125" customWidth="1"/>
    <col min="11" max="11" width="9.85546875" customWidth="1"/>
    <col min="12" max="12" width="13.28515625" customWidth="1"/>
    <col min="13" max="13" width="10.42578125" customWidth="1"/>
    <col min="14" max="14" width="9.85546875" customWidth="1"/>
    <col min="15" max="15" width="9.7109375" customWidth="1"/>
  </cols>
  <sheetData>
    <row r="1" spans="1:15" x14ac:dyDescent="0.25">
      <c r="A1" s="131" t="s">
        <v>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x14ac:dyDescent="0.25">
      <c r="A3" s="131" t="s">
        <v>52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5" s="20" customFormat="1" ht="15" customHeight="1" x14ac:dyDescent="0.25">
      <c r="A5" s="146" t="s">
        <v>99</v>
      </c>
      <c r="B5" s="133" t="s">
        <v>53</v>
      </c>
      <c r="C5" s="133" t="s">
        <v>96</v>
      </c>
      <c r="D5" s="133" t="s">
        <v>31</v>
      </c>
      <c r="E5" s="133" t="s">
        <v>32</v>
      </c>
      <c r="F5" s="133"/>
      <c r="G5" s="133" t="s">
        <v>33</v>
      </c>
      <c r="H5" s="133"/>
      <c r="I5" s="133"/>
      <c r="J5" s="133"/>
      <c r="K5" s="133" t="s">
        <v>45</v>
      </c>
      <c r="L5" s="133" t="s">
        <v>97</v>
      </c>
      <c r="M5" s="133" t="s">
        <v>46</v>
      </c>
      <c r="N5" s="133" t="s">
        <v>35</v>
      </c>
      <c r="O5" s="133" t="s">
        <v>36</v>
      </c>
    </row>
    <row r="6" spans="1:15" s="20" customFormat="1" ht="57" x14ac:dyDescent="0.25">
      <c r="A6" s="147"/>
      <c r="B6" s="133"/>
      <c r="C6" s="133"/>
      <c r="D6" s="133"/>
      <c r="E6" s="15" t="s">
        <v>37</v>
      </c>
      <c r="F6" s="15" t="s">
        <v>38</v>
      </c>
      <c r="G6" s="15" t="s">
        <v>39</v>
      </c>
      <c r="H6" s="15" t="s">
        <v>40</v>
      </c>
      <c r="I6" s="15" t="s">
        <v>42</v>
      </c>
      <c r="J6" s="15" t="s">
        <v>95</v>
      </c>
      <c r="K6" s="133"/>
      <c r="L6" s="133"/>
      <c r="M6" s="133"/>
      <c r="N6" s="133"/>
      <c r="O6" s="133"/>
    </row>
    <row r="7" spans="1:15" x14ac:dyDescent="0.25">
      <c r="A7" s="32"/>
      <c r="B7" s="143" t="s">
        <v>100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O7" s="116"/>
    </row>
  </sheetData>
  <mergeCells count="16">
    <mergeCell ref="B7:N7"/>
    <mergeCell ref="L5:L6"/>
    <mergeCell ref="A5:A6"/>
    <mergeCell ref="A1:O1"/>
    <mergeCell ref="A3:O3"/>
    <mergeCell ref="A4:O4"/>
    <mergeCell ref="B5:B6"/>
    <mergeCell ref="C5:C6"/>
    <mergeCell ref="D5:D6"/>
    <mergeCell ref="E5:F5"/>
    <mergeCell ref="G5:J5"/>
    <mergeCell ref="K5:K6"/>
    <mergeCell ref="M5:M6"/>
    <mergeCell ref="N5:N6"/>
    <mergeCell ref="O5:O6"/>
    <mergeCell ref="A2:O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2"/>
  <sheetViews>
    <sheetView tabSelected="1" zoomScale="80" zoomScaleNormal="80" workbookViewId="0">
      <selection activeCell="B8" sqref="B8"/>
    </sheetView>
  </sheetViews>
  <sheetFormatPr defaultRowHeight="15" x14ac:dyDescent="0.25"/>
  <cols>
    <col min="2" max="2" width="25.7109375" customWidth="1"/>
    <col min="3" max="3" width="12.85546875" customWidth="1"/>
    <col min="4" max="4" width="12.28515625" customWidth="1"/>
    <col min="5" max="5" width="18.140625" customWidth="1"/>
    <col min="6" max="6" width="16.5703125" customWidth="1"/>
    <col min="7" max="7" width="17.42578125" customWidth="1"/>
    <col min="9" max="9" width="12.28515625" customWidth="1"/>
    <col min="10" max="10" width="11.140625" customWidth="1"/>
    <col min="11" max="11" width="12.140625" customWidth="1"/>
    <col min="12" max="12" width="10.5703125" customWidth="1"/>
    <col min="13" max="13" width="17.140625" customWidth="1"/>
    <col min="14" max="14" width="19" customWidth="1"/>
  </cols>
  <sheetData>
    <row r="1" spans="1:15" x14ac:dyDescent="0.25">
      <c r="A1" s="131" t="s">
        <v>48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11" customFormat="1" ht="29.25" customHeight="1" x14ac:dyDescent="0.25">
      <c r="A2" s="150" t="str">
        <f>+Annx!A2</f>
        <v>Name of the corporate debtor: Archis Enterprises (India) Private Limited; Date of commencement of CIRP: 12-03-2024; List of creditors as on: 04-04-2024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5" x14ac:dyDescent="0.25">
      <c r="A3" s="131" t="s">
        <v>49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5" x14ac:dyDescent="0.25">
      <c r="A4" s="132" t="s">
        <v>59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5" s="19" customFormat="1" x14ac:dyDescent="0.25">
      <c r="A5" s="133" t="s">
        <v>99</v>
      </c>
      <c r="B5" s="133" t="s">
        <v>50</v>
      </c>
      <c r="C5" s="133"/>
      <c r="D5" s="133" t="s">
        <v>32</v>
      </c>
      <c r="E5" s="133"/>
      <c r="F5" s="133" t="s">
        <v>33</v>
      </c>
      <c r="G5" s="133"/>
      <c r="H5" s="133"/>
      <c r="I5" s="133"/>
      <c r="J5" s="133" t="s">
        <v>45</v>
      </c>
      <c r="K5" s="133" t="s">
        <v>94</v>
      </c>
      <c r="L5" s="133" t="s">
        <v>35</v>
      </c>
      <c r="M5" s="133" t="s">
        <v>46</v>
      </c>
      <c r="N5" s="133" t="s">
        <v>36</v>
      </c>
    </row>
    <row r="6" spans="1:15" s="19" customFormat="1" ht="57" x14ac:dyDescent="0.25">
      <c r="A6" s="133"/>
      <c r="B6" s="15" t="s">
        <v>92</v>
      </c>
      <c r="C6" s="15" t="s">
        <v>93</v>
      </c>
      <c r="D6" s="15" t="s">
        <v>37</v>
      </c>
      <c r="E6" s="15" t="s">
        <v>38</v>
      </c>
      <c r="F6" s="15" t="s">
        <v>39</v>
      </c>
      <c r="G6" s="15" t="s">
        <v>40</v>
      </c>
      <c r="H6" s="15" t="s">
        <v>42</v>
      </c>
      <c r="I6" s="15" t="s">
        <v>95</v>
      </c>
      <c r="J6" s="133"/>
      <c r="K6" s="133"/>
      <c r="L6" s="133"/>
      <c r="M6" s="133"/>
      <c r="N6" s="133"/>
    </row>
    <row r="7" spans="1:15" ht="47.25" x14ac:dyDescent="0.25">
      <c r="A7" s="32">
        <v>1</v>
      </c>
      <c r="B7" s="127" t="s">
        <v>148</v>
      </c>
      <c r="C7" s="122" t="s">
        <v>140</v>
      </c>
      <c r="D7" s="125">
        <v>45379</v>
      </c>
      <c r="E7" s="122">
        <v>698881</v>
      </c>
      <c r="F7" s="122">
        <v>217140</v>
      </c>
      <c r="G7" s="122" t="s">
        <v>149</v>
      </c>
      <c r="H7" s="122" t="s">
        <v>98</v>
      </c>
      <c r="I7" s="122">
        <f>95.8</f>
        <v>95.8</v>
      </c>
      <c r="J7" s="122">
        <v>0</v>
      </c>
      <c r="K7" s="122">
        <v>0</v>
      </c>
      <c r="L7" s="122">
        <v>481741</v>
      </c>
      <c r="M7" s="122">
        <v>0</v>
      </c>
      <c r="N7" s="122" t="s">
        <v>101</v>
      </c>
      <c r="O7" s="121"/>
    </row>
    <row r="8" spans="1:15" ht="63" x14ac:dyDescent="0.25">
      <c r="A8" s="32">
        <v>2</v>
      </c>
      <c r="B8" s="128" t="s">
        <v>150</v>
      </c>
      <c r="C8" s="32" t="s">
        <v>140</v>
      </c>
      <c r="D8" s="38">
        <v>45378</v>
      </c>
      <c r="E8" s="32">
        <v>9526</v>
      </c>
      <c r="F8" s="32">
        <v>9526</v>
      </c>
      <c r="G8" s="122" t="s">
        <v>149</v>
      </c>
      <c r="H8" s="122" t="s">
        <v>98</v>
      </c>
      <c r="I8" s="32">
        <v>4.2</v>
      </c>
      <c r="J8" s="32">
        <v>0</v>
      </c>
      <c r="K8" s="32">
        <v>0</v>
      </c>
      <c r="L8" s="32">
        <v>0</v>
      </c>
      <c r="M8" s="32">
        <v>0</v>
      </c>
      <c r="N8" s="122" t="s">
        <v>101</v>
      </c>
    </row>
    <row r="9" spans="1:15" x14ac:dyDescent="0.25">
      <c r="E9">
        <f>SUM(E7:E8)</f>
        <v>708407</v>
      </c>
      <c r="F9">
        <f t="shared" ref="F9:M9" si="0">SUM(F7:F8)</f>
        <v>226666</v>
      </c>
      <c r="G9">
        <f t="shared" si="0"/>
        <v>0</v>
      </c>
      <c r="H9">
        <f t="shared" si="0"/>
        <v>0</v>
      </c>
      <c r="I9">
        <f t="shared" si="0"/>
        <v>100</v>
      </c>
      <c r="J9">
        <f t="shared" si="0"/>
        <v>0</v>
      </c>
      <c r="K9">
        <f t="shared" si="0"/>
        <v>0</v>
      </c>
      <c r="L9">
        <f t="shared" si="0"/>
        <v>481741</v>
      </c>
      <c r="M9">
        <f t="shared" si="0"/>
        <v>0</v>
      </c>
    </row>
    <row r="11" spans="1:15" x14ac:dyDescent="0.25">
      <c r="J11" s="126"/>
    </row>
    <row r="12" spans="1:15" x14ac:dyDescent="0.25">
      <c r="J12" s="126"/>
    </row>
  </sheetData>
  <mergeCells count="13">
    <mergeCell ref="M5:M6"/>
    <mergeCell ref="N5:N6"/>
    <mergeCell ref="A5:A6"/>
    <mergeCell ref="A1:N1"/>
    <mergeCell ref="A3:N3"/>
    <mergeCell ref="A4:N4"/>
    <mergeCell ref="B5:C5"/>
    <mergeCell ref="D5:E5"/>
    <mergeCell ref="F5:I5"/>
    <mergeCell ref="A2:N2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creditors data</vt:lpstr>
      <vt:lpstr>Annx</vt:lpstr>
      <vt:lpstr>Ann 1</vt:lpstr>
      <vt:lpstr>Ann 2</vt:lpstr>
      <vt:lpstr>Ann 3</vt:lpstr>
      <vt:lpstr>Ann 4</vt:lpstr>
      <vt:lpstr>Ann 5</vt:lpstr>
      <vt:lpstr>Ann 6</vt:lpstr>
      <vt:lpstr>ANN 7</vt:lpstr>
      <vt:lpstr>ANN 8</vt:lpstr>
      <vt:lpstr>ANN 9</vt:lpstr>
      <vt:lpstr>BOOKS</vt:lpstr>
      <vt:lpstr>status</vt:lpstr>
      <vt:lpstr>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RRC</dc:creator>
  <cp:lastModifiedBy>RAHUL DROLIA</cp:lastModifiedBy>
  <cp:lastPrinted>2023-11-21T08:06:53Z</cp:lastPrinted>
  <dcterms:created xsi:type="dcterms:W3CDTF">2021-11-12T09:00:02Z</dcterms:created>
  <dcterms:modified xsi:type="dcterms:W3CDTF">2024-04-05T08:15:22Z</dcterms:modified>
</cp:coreProperties>
</file>